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742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Лист1!$A$1:$I$208</definedName>
  </definedNames>
  <calcPr calcId="144525"/>
</workbook>
</file>

<file path=xl/calcChain.xml><?xml version="1.0" encoding="utf-8"?>
<calcChain xmlns="http://schemas.openxmlformats.org/spreadsheetml/2006/main">
  <c r="I119" i="1" l="1"/>
  <c r="F119" i="1"/>
  <c r="G119" i="1"/>
  <c r="E119" i="1"/>
  <c r="F146" i="1" l="1"/>
  <c r="G146" i="1"/>
  <c r="H146" i="1"/>
  <c r="I146" i="1"/>
  <c r="E142" i="1"/>
  <c r="E146" i="1" s="1"/>
  <c r="F187" i="1" l="1"/>
  <c r="G187" i="1"/>
  <c r="H187" i="1"/>
  <c r="I187" i="1"/>
  <c r="E187" i="1"/>
  <c r="F183" i="1"/>
  <c r="G183" i="1"/>
  <c r="H183" i="1"/>
  <c r="I183" i="1"/>
  <c r="E183" i="1"/>
  <c r="F17" i="1" l="1"/>
  <c r="F194" i="1" l="1"/>
  <c r="G194" i="1"/>
  <c r="H194" i="1"/>
  <c r="I194" i="1"/>
  <c r="E194" i="1"/>
  <c r="F203" i="1"/>
  <c r="G203" i="1"/>
  <c r="H203" i="1"/>
  <c r="I203" i="1"/>
  <c r="E203" i="1"/>
  <c r="F124" i="1" l="1"/>
  <c r="G124" i="1"/>
  <c r="I124" i="1"/>
  <c r="E124" i="1"/>
  <c r="F111" i="1"/>
  <c r="G111" i="1"/>
  <c r="H111" i="1"/>
  <c r="I111" i="1"/>
  <c r="E111" i="1"/>
  <c r="F64" i="1" l="1"/>
  <c r="G64" i="1"/>
  <c r="H64" i="1"/>
  <c r="I64" i="1"/>
  <c r="E64" i="1"/>
  <c r="F100" i="1"/>
  <c r="G100" i="1"/>
  <c r="H100" i="1"/>
  <c r="I100" i="1"/>
  <c r="E100" i="1"/>
  <c r="F85" i="1"/>
  <c r="G85" i="1"/>
  <c r="I85" i="1"/>
  <c r="E85" i="1"/>
  <c r="F79" i="1"/>
  <c r="G79" i="1"/>
  <c r="H79" i="1"/>
  <c r="I79" i="1"/>
  <c r="E79" i="1"/>
  <c r="F60" i="1"/>
  <c r="G60" i="1"/>
  <c r="H60" i="1"/>
  <c r="I60" i="1"/>
  <c r="E60" i="1"/>
  <c r="F50" i="1"/>
  <c r="G50" i="1"/>
  <c r="H50" i="1"/>
  <c r="I50" i="1"/>
  <c r="E50" i="1"/>
  <c r="F42" i="1"/>
  <c r="G42" i="1"/>
  <c r="H42" i="1"/>
  <c r="I42" i="1"/>
  <c r="E42" i="1"/>
  <c r="F29" i="1"/>
  <c r="G29" i="1"/>
  <c r="H29" i="1"/>
  <c r="I29" i="1"/>
  <c r="E25" i="1"/>
  <c r="E29" i="1" s="1"/>
  <c r="F22" i="1"/>
  <c r="G22" i="1"/>
  <c r="H22" i="1"/>
  <c r="I22" i="1"/>
  <c r="E18" i="1"/>
  <c r="E22" i="1" s="1"/>
  <c r="G17" i="1"/>
  <c r="I17" i="1"/>
  <c r="E17" i="1"/>
  <c r="F8" i="1"/>
  <c r="G8" i="1"/>
  <c r="H8" i="1"/>
  <c r="I8" i="1"/>
  <c r="E8" i="1"/>
  <c r="H141" i="1" l="1"/>
  <c r="H132" i="1"/>
  <c r="I132" i="1"/>
  <c r="G132" i="1"/>
  <c r="F132" i="1"/>
  <c r="E132" i="1"/>
  <c r="H38" i="1"/>
  <c r="I196" i="1" l="1"/>
  <c r="H196" i="1"/>
  <c r="G196" i="1"/>
  <c r="F196" i="1"/>
  <c r="E196" i="1"/>
  <c r="I175" i="1"/>
  <c r="H175" i="1"/>
  <c r="G175" i="1"/>
  <c r="F175" i="1"/>
  <c r="E175" i="1"/>
  <c r="I173" i="1"/>
  <c r="H173" i="1"/>
  <c r="H188" i="1" s="1"/>
  <c r="G173" i="1"/>
  <c r="F173" i="1"/>
  <c r="F188" i="1" s="1"/>
  <c r="E173" i="1"/>
  <c r="I166" i="1"/>
  <c r="H166" i="1"/>
  <c r="G166" i="1"/>
  <c r="F166" i="1"/>
  <c r="E166" i="1"/>
  <c r="I162" i="1"/>
  <c r="H162" i="1"/>
  <c r="G162" i="1"/>
  <c r="F162" i="1"/>
  <c r="E162" i="1"/>
  <c r="I155" i="1"/>
  <c r="H155" i="1"/>
  <c r="G155" i="1"/>
  <c r="F155" i="1"/>
  <c r="E155" i="1"/>
  <c r="I153" i="1"/>
  <c r="H153" i="1"/>
  <c r="G153" i="1"/>
  <c r="F153" i="1"/>
  <c r="E153" i="1"/>
  <c r="I141" i="1"/>
  <c r="G141" i="1"/>
  <c r="F141" i="1"/>
  <c r="E141" i="1"/>
  <c r="I134" i="1"/>
  <c r="H134" i="1"/>
  <c r="H147" i="1" s="1"/>
  <c r="G134" i="1"/>
  <c r="F134" i="1"/>
  <c r="E134" i="1"/>
  <c r="I113" i="1"/>
  <c r="H113" i="1"/>
  <c r="H125" i="1" s="1"/>
  <c r="G113" i="1"/>
  <c r="F113" i="1"/>
  <c r="E113" i="1"/>
  <c r="I104" i="1"/>
  <c r="H104" i="1"/>
  <c r="G104" i="1"/>
  <c r="F104" i="1"/>
  <c r="E104" i="1"/>
  <c r="I94" i="1"/>
  <c r="H94" i="1"/>
  <c r="G94" i="1"/>
  <c r="F94" i="1"/>
  <c r="E94" i="1"/>
  <c r="I92" i="1"/>
  <c r="H92" i="1"/>
  <c r="G92" i="1"/>
  <c r="F92" i="1"/>
  <c r="E92" i="1"/>
  <c r="I73" i="1"/>
  <c r="H73" i="1"/>
  <c r="G73" i="1"/>
  <c r="F73" i="1"/>
  <c r="E73" i="1"/>
  <c r="I71" i="1"/>
  <c r="H71" i="1"/>
  <c r="G71" i="1"/>
  <c r="F71" i="1"/>
  <c r="E71" i="1"/>
  <c r="I147" i="1" l="1"/>
  <c r="E147" i="1"/>
  <c r="F86" i="1"/>
  <c r="F147" i="1"/>
  <c r="G147" i="1"/>
  <c r="E188" i="1"/>
  <c r="G188" i="1"/>
  <c r="I188" i="1"/>
  <c r="H86" i="1"/>
  <c r="E86" i="1"/>
  <c r="G86" i="1"/>
  <c r="I86" i="1"/>
  <c r="H208" i="1"/>
  <c r="F208" i="1"/>
  <c r="E208" i="1"/>
  <c r="G208" i="1"/>
  <c r="I208" i="1"/>
  <c r="H167" i="1"/>
  <c r="F167" i="1"/>
  <c r="E167" i="1"/>
  <c r="G167" i="1"/>
  <c r="I167" i="1"/>
  <c r="F125" i="1"/>
  <c r="G125" i="1"/>
  <c r="E125" i="1"/>
  <c r="I125" i="1"/>
  <c r="F105" i="1"/>
  <c r="G105" i="1"/>
  <c r="E105" i="1"/>
  <c r="H105" i="1"/>
  <c r="I105" i="1"/>
  <c r="I52" i="1"/>
  <c r="I65" i="1" s="1"/>
  <c r="H52" i="1"/>
  <c r="H65" i="1" s="1"/>
  <c r="G52" i="1"/>
  <c r="G65" i="1" s="1"/>
  <c r="F52" i="1"/>
  <c r="F65" i="1" s="1"/>
  <c r="E52" i="1"/>
  <c r="E65" i="1" s="1"/>
  <c r="I38" i="1" l="1"/>
  <c r="G38" i="1"/>
  <c r="F38" i="1"/>
  <c r="E38" i="1"/>
  <c r="I31" i="1"/>
  <c r="H31" i="1"/>
  <c r="H43" i="1" s="1"/>
  <c r="G31" i="1"/>
  <c r="F31" i="1"/>
  <c r="E31" i="1"/>
  <c r="F10" i="1"/>
  <c r="F23" i="1" s="1"/>
  <c r="G10" i="1"/>
  <c r="G23" i="1" s="1"/>
  <c r="H10" i="1"/>
  <c r="H23" i="1" s="1"/>
  <c r="I10" i="1"/>
  <c r="I23" i="1" s="1"/>
  <c r="E10" i="1"/>
  <c r="E23" i="1" s="1"/>
  <c r="E43" i="1" l="1"/>
  <c r="G43" i="1"/>
  <c r="F43" i="1"/>
  <c r="I43" i="1"/>
</calcChain>
</file>

<file path=xl/sharedStrings.xml><?xml version="1.0" encoding="utf-8"?>
<sst xmlns="http://schemas.openxmlformats.org/spreadsheetml/2006/main" count="266" uniqueCount="109">
  <si>
    <t>Прием пищи</t>
  </si>
  <si>
    <t>№ рецепта</t>
  </si>
  <si>
    <t>Прием пищи. наименование блюда</t>
  </si>
  <si>
    <t>Выход блюда</t>
  </si>
  <si>
    <t>Пищевые вещества</t>
  </si>
  <si>
    <t>Энергетическая ценность</t>
  </si>
  <si>
    <t>ккал</t>
  </si>
  <si>
    <t>Витамин С</t>
  </si>
  <si>
    <t>Белки</t>
  </si>
  <si>
    <t>г</t>
  </si>
  <si>
    <t>Жиры</t>
  </si>
  <si>
    <t>Углеводы</t>
  </si>
  <si>
    <t>С</t>
  </si>
  <si>
    <t>мг</t>
  </si>
  <si>
    <t>Завтрак</t>
  </si>
  <si>
    <t>КАША ПШЕННАЯ МОЛОЧНАЯ ЖИДКАЯ</t>
  </si>
  <si>
    <t>КАКАО С МОЛОКОМ</t>
  </si>
  <si>
    <t>Итого за прием пищи:</t>
  </si>
  <si>
    <t>Второй завтрак</t>
  </si>
  <si>
    <t>Обед</t>
  </si>
  <si>
    <t>Полдник</t>
  </si>
  <si>
    <t>БОРЩ СО СМЕТАНОЙ</t>
  </si>
  <si>
    <t>ХЛЕБ РЖАНОЙ</t>
  </si>
  <si>
    <t>ХЛЕБ ПШЕНИЧНЫЙ</t>
  </si>
  <si>
    <t>Итого за первый  день:</t>
  </si>
  <si>
    <t>ДЕНЬ 1</t>
  </si>
  <si>
    <t>ДЕНЬ 2</t>
  </si>
  <si>
    <t>КАША ОВСЯНАЯ «ГЕРКУЛЕС» ЖИДКАЯ</t>
  </si>
  <si>
    <t>МАСЛО СЛИВОЧНОЕ (ПОРЦИЯ)</t>
  </si>
  <si>
    <t xml:space="preserve">ЧАЙ </t>
  </si>
  <si>
    <t>Итого за второй  день:</t>
  </si>
  <si>
    <t>ДЕНЬ 3</t>
  </si>
  <si>
    <t>ЧАЙ</t>
  </si>
  <si>
    <t>СЫР</t>
  </si>
  <si>
    <t>250/5</t>
  </si>
  <si>
    <t>РАССОЛЬНИК ЛЕНИНГРАДСКИЙ СО СМЕТАНОЙ</t>
  </si>
  <si>
    <t>КОМПОТ ИЗ ИЗЮМА</t>
  </si>
  <si>
    <t>РЯЖЕНКА</t>
  </si>
  <si>
    <t>ДЕНЬ 4</t>
  </si>
  <si>
    <t>КАША МОЛОЧНАЯ РИСОВАЯ ЖИДКАЯ</t>
  </si>
  <si>
    <t>СОУС  ТОМАТНЫЙ(ПОДЛИВА)</t>
  </si>
  <si>
    <t>КОМПОТ ИЗ СУХОФРУКТОВ</t>
  </si>
  <si>
    <t>ВАТРУШКА С ТВОРОГОМ</t>
  </si>
  <si>
    <t>ЙОГУРТ</t>
  </si>
  <si>
    <t>ДЕНЬ 5</t>
  </si>
  <si>
    <t>ЩИ ИЗ СВЕЖЕЙ КАПУСТЫ СО СМЕТАНОЙ</t>
  </si>
  <si>
    <t>КАША ГРЕЧНЕВАЯ</t>
  </si>
  <si>
    <t>КИСЕЛЬ ПЛОДОВО-ЯГОДНЫЙ</t>
  </si>
  <si>
    <t>ЗЕЛЕНЫЙ ГОРОШЕК КОНСЕРВИРОВАННЫЙ</t>
  </si>
  <si>
    <t>РЫБНАЯ КОТЛЕТА</t>
  </si>
  <si>
    <t>ЧАЙ С ЛИМОНОМ</t>
  </si>
  <si>
    <t>ДЕНЬ 6</t>
  </si>
  <si>
    <t>МАКАРОНЫ С СЫРОМ</t>
  </si>
  <si>
    <t>КАРТОФЕЛЬНОЕ ПЮРЕ</t>
  </si>
  <si>
    <t>Итого за третий день:</t>
  </si>
  <si>
    <t>Итого за четвертый  день:</t>
  </si>
  <si>
    <t>Итого за пятый  день:</t>
  </si>
  <si>
    <t>Итого за шестой  день:</t>
  </si>
  <si>
    <t>ДЕНЬ 7</t>
  </si>
  <si>
    <t>Итого за седьмой  день:</t>
  </si>
  <si>
    <t>БУЛОЧКА МОЛОЧНАЯ</t>
  </si>
  <si>
    <t>СНЕЖОК</t>
  </si>
  <si>
    <t>ДЕНЬ 8</t>
  </si>
  <si>
    <t>КАША МОЛОЧНАЯ ЯЧНЕВАЯ ВЯЗКАЯ</t>
  </si>
  <si>
    <t xml:space="preserve">КОФЕЙНЫЙ НАПИТОК </t>
  </si>
  <si>
    <t>ЖАРКОЕ "ПО-ДОМАШНЕМУ"</t>
  </si>
  <si>
    <t>Итого за восьмой день:</t>
  </si>
  <si>
    <t>ДЕНЬ 9</t>
  </si>
  <si>
    <t>Итого за девятый день:</t>
  </si>
  <si>
    <t>ДЕНЬ 10</t>
  </si>
  <si>
    <t>Итого за десятый день:</t>
  </si>
  <si>
    <t>СУП РИСОВЫЙ</t>
  </si>
  <si>
    <t>ТВОРОЖНАЯ ЗАПЕКАНКА со с/м</t>
  </si>
  <si>
    <t>ФРУКТЫ</t>
  </si>
  <si>
    <t xml:space="preserve">СОК </t>
  </si>
  <si>
    <t>КОТЛЕТЫ ИЗ ГОВЯДИНЫ</t>
  </si>
  <si>
    <t>КОФЕЙНЫЙ НАПИТОК</t>
  </si>
  <si>
    <t>СОК</t>
  </si>
  <si>
    <t>СУП РЫБНЫЙ "САЙРА"</t>
  </si>
  <si>
    <t>ПЛОВ С МЯСОМ</t>
  </si>
  <si>
    <t>КОНДИТЕРСКИЕ ИЗДЕЛИЯ</t>
  </si>
  <si>
    <t>55.4</t>
  </si>
  <si>
    <t>ГУЛЯШ ИЗ МЯСА ПТИЦЫ</t>
  </si>
  <si>
    <t>РАГУ ОВОЩНОЕ</t>
  </si>
  <si>
    <t>ИКРАКАБАЧКОВАЯ ПРОМЫШЛЕННОГО ПРОИЗВОДСТВА</t>
  </si>
  <si>
    <t>СВЕКОЛЬНИК СО СМЕТАНОЙ</t>
  </si>
  <si>
    <t>СУП КРЕСТЬЯНСКИЙ  СО СМЕТ.</t>
  </si>
  <si>
    <t>РИС ОТВАРНОЙ С МАСЛОМ</t>
  </si>
  <si>
    <t>МАКАРОНЫ С МАСЛОМ</t>
  </si>
  <si>
    <t>КАША ГРЕЧНЕВАЯ РАССЫПЧАТАЯ</t>
  </si>
  <si>
    <t>243.7</t>
  </si>
  <si>
    <t>КАША МОЛОЧНАЯ МАННАЯ</t>
  </si>
  <si>
    <t>ЯЙЦО ВАРЕНОЕ</t>
  </si>
  <si>
    <t>1ШТ</t>
  </si>
  <si>
    <t>ОМЛЕТ ЗАПЕЧЕНЫЙ С СЫРОМ</t>
  </si>
  <si>
    <t>СУП КАРТОФЕЛЬНЫЙ</t>
  </si>
  <si>
    <t>ПИРОЖОК С ПОВИДЛОМ</t>
  </si>
  <si>
    <t>РЫБНЫЕ ФРИКАДЕЛЬКИ</t>
  </si>
  <si>
    <t>КОМПОТ ИЗ КУРАГИ</t>
  </si>
  <si>
    <t>СУП МОЛОЧНЫЙ ВЕРМИШЕЛЕВЫЙ</t>
  </si>
  <si>
    <t>КАША МОЛОЧНАЯ РИСОВАЯ</t>
  </si>
  <si>
    <t>СУП ГОРОХОВЫЙ</t>
  </si>
  <si>
    <t>ОВОЩИ СВЕЖИЕ ПОРЦИОННО</t>
  </si>
  <si>
    <t xml:space="preserve"> ОВОЩИ СВЕЖИЕ ПОРЦИОННО</t>
  </si>
  <si>
    <t>БЛИНЫ</t>
  </si>
  <si>
    <t>КАПУСТА ТУШЕНАЯ С МЯСОМ</t>
  </si>
  <si>
    <t xml:space="preserve">ГУЛЯШ ИЗ МЯСА </t>
  </si>
  <si>
    <t>ОВОЩИ СВЕЖИЕ  ПОРЦИОННО</t>
  </si>
  <si>
    <t>ТЕФТЕЛИ ИЗ МЯСА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</si>
</sst>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charset val="204"/>
      <scheme val="minor"/>
    </font>
    <font>
      <vertAlign val="superscript"/>
      <sz val="12"/>
      <color theme="1"/>
      <name val="Times New Roman"/>
      <family val="1"/>
      <charset val="204"/>
    </font>
    <font>
      <vertAlign val="superscript"/>
      <sz val="12"/>
      <color rgb="FFC0000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 tint="0.1499984740745262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vertAlign val="superscript"/>
      <sz val="16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146">
    <xf numFmtId="0" fontId="0" fillId="0" borderId="0" xfId="0"/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0" fillId="6" borderId="0" xfId="0" applyFill="1"/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right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vertical="center" wrapText="1"/>
    </xf>
    <xf numFmtId="0" fontId="7" fillId="2" borderId="8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right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7" fillId="2" borderId="7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horizontal="right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0" borderId="16" xfId="0" applyFont="1" applyBorder="1"/>
    <xf numFmtId="0" fontId="6" fillId="5" borderId="11" xfId="0" applyFont="1" applyFill="1" applyBorder="1" applyAlignment="1">
      <alignment horizontal="right" vertical="center" wrapText="1"/>
    </xf>
    <xf numFmtId="0" fontId="4" fillId="4" borderId="8" xfId="0" applyFont="1" applyFill="1" applyBorder="1" applyAlignment="1">
      <alignment horizontal="right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right" vertical="center" wrapText="1"/>
    </xf>
    <xf numFmtId="0" fontId="8" fillId="2" borderId="8" xfId="0" applyFont="1" applyFill="1" applyBorder="1" applyAlignment="1">
      <alignment horizontal="right" vertical="center" wrapText="1"/>
    </xf>
    <xf numFmtId="0" fontId="7" fillId="2" borderId="0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right" vertical="center" wrapText="1"/>
    </xf>
    <xf numFmtId="0" fontId="7" fillId="2" borderId="26" xfId="0" applyFont="1" applyFill="1" applyBorder="1" applyAlignment="1">
      <alignment horizontal="right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right" vertical="center" wrapText="1"/>
    </xf>
    <xf numFmtId="0" fontId="7" fillId="2" borderId="23" xfId="0" applyFont="1" applyFill="1" applyBorder="1" applyAlignment="1">
      <alignment horizontal="right" vertical="center" wrapText="1"/>
    </xf>
    <xf numFmtId="0" fontId="4" fillId="4" borderId="7" xfId="0" applyFont="1" applyFill="1" applyBorder="1" applyAlignment="1">
      <alignment horizontal="right" vertical="center" wrapText="1"/>
    </xf>
    <xf numFmtId="0" fontId="7" fillId="2" borderId="27" xfId="0" applyFont="1" applyFill="1" applyBorder="1" applyAlignment="1">
      <alignment horizontal="right" vertical="center" wrapText="1"/>
    </xf>
    <xf numFmtId="0" fontId="7" fillId="2" borderId="28" xfId="0" applyFont="1" applyFill="1" applyBorder="1" applyAlignment="1">
      <alignment horizontal="right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right" vertical="center" wrapText="1"/>
    </xf>
    <xf numFmtId="0" fontId="9" fillId="2" borderId="8" xfId="0" applyFont="1" applyFill="1" applyBorder="1" applyAlignment="1">
      <alignment horizontal="right" vertical="center" wrapText="1"/>
    </xf>
    <xf numFmtId="0" fontId="9" fillId="2" borderId="8" xfId="0" applyFont="1" applyFill="1" applyBorder="1" applyAlignment="1">
      <alignment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right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right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right"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vertical="center" wrapText="1"/>
    </xf>
    <xf numFmtId="0" fontId="10" fillId="2" borderId="30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right" vertical="center" wrapText="1"/>
    </xf>
    <xf numFmtId="0" fontId="11" fillId="2" borderId="8" xfId="0" applyFont="1" applyFill="1" applyBorder="1" applyAlignment="1">
      <alignment vertical="center" wrapText="1"/>
    </xf>
    <xf numFmtId="0" fontId="0" fillId="0" borderId="0" xfId="0" applyBorder="1"/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right" vertical="center" wrapText="1"/>
    </xf>
    <xf numFmtId="0" fontId="4" fillId="4" borderId="0" xfId="0" applyFont="1" applyFill="1" applyBorder="1" applyAlignment="1">
      <alignment horizontal="right" vertical="center" wrapText="1"/>
    </xf>
    <xf numFmtId="0" fontId="11" fillId="2" borderId="7" xfId="0" applyFont="1" applyFill="1" applyBorder="1" applyAlignment="1">
      <alignment vertical="center" wrapText="1"/>
    </xf>
    <xf numFmtId="0" fontId="7" fillId="0" borderId="25" xfId="0" applyFont="1" applyBorder="1" applyAlignment="1">
      <alignment horizontal="center"/>
    </xf>
    <xf numFmtId="0" fontId="7" fillId="0" borderId="25" xfId="0" applyFont="1" applyBorder="1"/>
    <xf numFmtId="0" fontId="7" fillId="2" borderId="31" xfId="0" applyFont="1" applyFill="1" applyBorder="1" applyAlignment="1">
      <alignment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right" vertical="center" wrapText="1"/>
    </xf>
    <xf numFmtId="0" fontId="7" fillId="2" borderId="22" xfId="0" applyFont="1" applyFill="1" applyBorder="1" applyAlignment="1">
      <alignment horizontal="right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vertical="center" wrapText="1"/>
    </xf>
    <xf numFmtId="164" fontId="7" fillId="2" borderId="5" xfId="0" applyNumberFormat="1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2" fontId="6" fillId="5" borderId="11" xfId="0" applyNumberFormat="1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vertical="center" wrapText="1"/>
    </xf>
    <xf numFmtId="0" fontId="4" fillId="4" borderId="9" xfId="0" applyFont="1" applyFill="1" applyBorder="1" applyAlignment="1">
      <alignment vertical="center" wrapText="1"/>
    </xf>
    <xf numFmtId="0" fontId="4" fillId="4" borderId="5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vertical="center" wrapText="1"/>
    </xf>
    <xf numFmtId="0" fontId="4" fillId="4" borderId="8" xfId="0" applyFont="1" applyFill="1" applyBorder="1" applyAlignment="1">
      <alignment vertical="center" wrapText="1"/>
    </xf>
    <xf numFmtId="0" fontId="6" fillId="5" borderId="13" xfId="0" applyFont="1" applyFill="1" applyBorder="1" applyAlignment="1">
      <alignment vertical="center" wrapText="1"/>
    </xf>
    <xf numFmtId="0" fontId="6" fillId="5" borderId="14" xfId="0" applyFont="1" applyFill="1" applyBorder="1" applyAlignment="1">
      <alignment vertical="center" wrapText="1"/>
    </xf>
    <xf numFmtId="0" fontId="6" fillId="5" borderId="15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vertical="center" wrapText="1"/>
    </xf>
    <xf numFmtId="0" fontId="4" fillId="3" borderId="10" xfId="0" applyFont="1" applyFill="1" applyBorder="1" applyAlignment="1">
      <alignment vertical="center" wrapText="1"/>
    </xf>
    <xf numFmtId="0" fontId="4" fillId="3" borderId="8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4" borderId="35" xfId="0" applyFont="1" applyFill="1" applyBorder="1" applyAlignment="1">
      <alignment vertical="center" wrapText="1"/>
    </xf>
    <xf numFmtId="0" fontId="4" fillId="4" borderId="6" xfId="0" applyFont="1" applyFill="1" applyBorder="1" applyAlignment="1">
      <alignment vertical="center" wrapText="1"/>
    </xf>
    <xf numFmtId="0" fontId="4" fillId="4" borderId="17" xfId="0" applyFont="1" applyFill="1" applyBorder="1" applyAlignment="1">
      <alignment vertical="center" wrapText="1"/>
    </xf>
    <xf numFmtId="0" fontId="4" fillId="4" borderId="20" xfId="0" applyFont="1" applyFill="1" applyBorder="1" applyAlignment="1">
      <alignment vertical="center" wrapText="1"/>
    </xf>
    <xf numFmtId="0" fontId="6" fillId="5" borderId="18" xfId="0" applyFont="1" applyFill="1" applyBorder="1" applyAlignment="1">
      <alignment vertical="center" wrapText="1"/>
    </xf>
    <xf numFmtId="0" fontId="6" fillId="5" borderId="19" xfId="0" applyFont="1" applyFill="1" applyBorder="1" applyAlignment="1">
      <alignment vertical="center" wrapText="1"/>
    </xf>
    <xf numFmtId="0" fontId="6" fillId="5" borderId="11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vertical="center" wrapText="1"/>
    </xf>
    <xf numFmtId="0" fontId="6" fillId="4" borderId="9" xfId="0" applyFont="1" applyFill="1" applyBorder="1" applyAlignment="1">
      <alignment vertical="center" wrapText="1"/>
    </xf>
    <xf numFmtId="0" fontId="6" fillId="4" borderId="5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vertical="center" wrapText="1"/>
    </xf>
    <xf numFmtId="0" fontId="6" fillId="4" borderId="20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8"/>
  <sheetViews>
    <sheetView tabSelected="1" view="pageBreakPreview" zoomScale="60" zoomScaleNormal="100" workbookViewId="0">
      <selection activeCell="B33" sqref="B33:B35"/>
    </sheetView>
  </sheetViews>
  <sheetFormatPr defaultRowHeight="15" x14ac:dyDescent="0.25"/>
  <cols>
    <col min="1" max="1" width="21.5703125" customWidth="1"/>
    <col min="2" max="2" width="19.28515625" customWidth="1"/>
    <col min="3" max="3" width="45" customWidth="1"/>
    <col min="4" max="5" width="13.85546875" customWidth="1"/>
    <col min="6" max="6" width="13.42578125" customWidth="1"/>
    <col min="7" max="7" width="14.42578125" customWidth="1"/>
    <col min="8" max="8" width="21.5703125" customWidth="1"/>
    <col min="9" max="9" width="18.7109375" customWidth="1"/>
  </cols>
  <sheetData>
    <row r="1" spans="1:9" ht="32.25" thickBot="1" x14ac:dyDescent="0.3">
      <c r="A1" s="115" t="s">
        <v>0</v>
      </c>
      <c r="B1" s="115" t="s">
        <v>1</v>
      </c>
      <c r="C1" s="118" t="s">
        <v>2</v>
      </c>
      <c r="D1" s="115" t="s">
        <v>3</v>
      </c>
      <c r="E1" s="108" t="s">
        <v>4</v>
      </c>
      <c r="F1" s="109"/>
      <c r="G1" s="110"/>
      <c r="H1" s="4" t="s">
        <v>5</v>
      </c>
      <c r="I1" s="5" t="s">
        <v>7</v>
      </c>
    </row>
    <row r="2" spans="1:9" ht="15.75" x14ac:dyDescent="0.25">
      <c r="A2" s="116"/>
      <c r="B2" s="116"/>
      <c r="C2" s="119"/>
      <c r="D2" s="116"/>
      <c r="E2" s="6" t="s">
        <v>8</v>
      </c>
      <c r="F2" s="4" t="s">
        <v>10</v>
      </c>
      <c r="G2" s="7" t="s">
        <v>11</v>
      </c>
      <c r="H2" s="6" t="s">
        <v>6</v>
      </c>
      <c r="I2" s="6" t="s">
        <v>12</v>
      </c>
    </row>
    <row r="3" spans="1:9" ht="16.5" thickBot="1" x14ac:dyDescent="0.3">
      <c r="A3" s="117"/>
      <c r="B3" s="117"/>
      <c r="C3" s="120"/>
      <c r="D3" s="117"/>
      <c r="E3" s="8" t="s">
        <v>9</v>
      </c>
      <c r="F3" s="8" t="s">
        <v>9</v>
      </c>
      <c r="G3" s="8" t="s">
        <v>9</v>
      </c>
      <c r="H3" s="9"/>
      <c r="I3" s="8" t="s">
        <v>13</v>
      </c>
    </row>
    <row r="4" spans="1:9" ht="16.5" thickBot="1" x14ac:dyDescent="0.3">
      <c r="A4" s="10" t="s">
        <v>25</v>
      </c>
      <c r="B4" s="11"/>
      <c r="C4" s="14" t="s">
        <v>52</v>
      </c>
      <c r="D4" s="17">
        <v>150</v>
      </c>
      <c r="E4" s="16">
        <v>8.5</v>
      </c>
      <c r="F4" s="16">
        <v>7.6</v>
      </c>
      <c r="G4" s="16">
        <v>1.6</v>
      </c>
      <c r="H4" s="16">
        <v>108</v>
      </c>
      <c r="I4" s="13">
        <v>0</v>
      </c>
    </row>
    <row r="5" spans="1:9" ht="29.25" customHeight="1" thickBot="1" x14ac:dyDescent="0.3">
      <c r="A5" s="96" t="s">
        <v>14</v>
      </c>
      <c r="B5" s="11"/>
      <c r="C5" s="14" t="s">
        <v>29</v>
      </c>
      <c r="D5" s="15">
        <v>180</v>
      </c>
      <c r="E5" s="16">
        <v>4.2</v>
      </c>
      <c r="F5" s="16">
        <v>3.4</v>
      </c>
      <c r="G5" s="16">
        <v>18.8</v>
      </c>
      <c r="H5" s="16">
        <v>123.3</v>
      </c>
      <c r="I5" s="13">
        <v>0.7</v>
      </c>
    </row>
    <row r="6" spans="1:9" ht="22.5" customHeight="1" thickBot="1" x14ac:dyDescent="0.3">
      <c r="A6" s="96"/>
      <c r="B6" s="11"/>
      <c r="C6" s="12" t="s">
        <v>80</v>
      </c>
      <c r="D6" s="11">
        <v>60</v>
      </c>
      <c r="E6" s="20">
        <v>3.8</v>
      </c>
      <c r="F6" s="16">
        <v>1.5</v>
      </c>
      <c r="G6" s="16">
        <v>25.7</v>
      </c>
      <c r="H6" s="16">
        <v>131</v>
      </c>
      <c r="I6" s="13">
        <v>0</v>
      </c>
    </row>
    <row r="7" spans="1:9" ht="16.5" thickBot="1" x14ac:dyDescent="0.3">
      <c r="A7" s="97"/>
      <c r="B7" s="11"/>
      <c r="C7" s="14" t="s">
        <v>28</v>
      </c>
      <c r="D7" s="15">
        <v>5</v>
      </c>
      <c r="E7" s="16">
        <v>0.05</v>
      </c>
      <c r="F7" s="16">
        <v>4.1500000000000004</v>
      </c>
      <c r="G7" s="16">
        <v>0.05</v>
      </c>
      <c r="H7" s="16">
        <v>37.5</v>
      </c>
      <c r="I7" s="13">
        <v>0</v>
      </c>
    </row>
    <row r="8" spans="1:9" ht="16.5" thickBot="1" x14ac:dyDescent="0.3">
      <c r="A8" s="111" t="s">
        <v>17</v>
      </c>
      <c r="B8" s="112"/>
      <c r="C8" s="112"/>
      <c r="D8" s="121"/>
      <c r="E8" s="18">
        <f>E4+E5+E6+E7</f>
        <v>16.55</v>
      </c>
      <c r="F8" s="18">
        <f t="shared" ref="F8:I8" si="0">F4+F5+F6+F7</f>
        <v>16.649999999999999</v>
      </c>
      <c r="G8" s="18">
        <f t="shared" si="0"/>
        <v>46.15</v>
      </c>
      <c r="H8" s="18">
        <f t="shared" si="0"/>
        <v>399.8</v>
      </c>
      <c r="I8" s="18">
        <f t="shared" si="0"/>
        <v>0.7</v>
      </c>
    </row>
    <row r="9" spans="1:9" ht="24" customHeight="1" thickBot="1" x14ac:dyDescent="0.3">
      <c r="A9" s="19" t="s">
        <v>18</v>
      </c>
      <c r="B9" s="11"/>
      <c r="C9" s="12" t="s">
        <v>74</v>
      </c>
      <c r="D9" s="11">
        <v>100</v>
      </c>
      <c r="E9" s="13">
        <v>3.9</v>
      </c>
      <c r="F9" s="13">
        <v>0</v>
      </c>
      <c r="G9" s="13">
        <v>18.2</v>
      </c>
      <c r="H9" s="13">
        <v>86.04</v>
      </c>
      <c r="I9" s="13">
        <v>4.4000000000000004</v>
      </c>
    </row>
    <row r="10" spans="1:9" ht="16.5" thickBot="1" x14ac:dyDescent="0.3">
      <c r="A10" s="111" t="s">
        <v>17</v>
      </c>
      <c r="B10" s="112"/>
      <c r="C10" s="112"/>
      <c r="D10" s="121"/>
      <c r="E10" s="18">
        <f>E9</f>
        <v>3.9</v>
      </c>
      <c r="F10" s="18">
        <f t="shared" ref="F10:I10" si="1">F9</f>
        <v>0</v>
      </c>
      <c r="G10" s="18">
        <f t="shared" si="1"/>
        <v>18.2</v>
      </c>
      <c r="H10" s="18">
        <f t="shared" si="1"/>
        <v>86.04</v>
      </c>
      <c r="I10" s="18">
        <f t="shared" si="1"/>
        <v>4.4000000000000004</v>
      </c>
    </row>
    <row r="11" spans="1:9" ht="16.5" thickBot="1" x14ac:dyDescent="0.3">
      <c r="A11" s="95" t="s">
        <v>19</v>
      </c>
      <c r="B11" s="11"/>
      <c r="C11" s="12" t="s">
        <v>102</v>
      </c>
      <c r="D11" s="17">
        <v>45</v>
      </c>
      <c r="E11" s="16">
        <v>0.7</v>
      </c>
      <c r="F11" s="16">
        <v>0.45400000000000001</v>
      </c>
      <c r="G11" s="16">
        <v>3.8</v>
      </c>
      <c r="H11" s="16" t="s">
        <v>81</v>
      </c>
      <c r="I11" s="13">
        <v>3.78</v>
      </c>
    </row>
    <row r="12" spans="1:9" ht="45" customHeight="1" thickBot="1" x14ac:dyDescent="0.3">
      <c r="A12" s="96"/>
      <c r="B12" s="11"/>
      <c r="C12" s="14" t="s">
        <v>71</v>
      </c>
      <c r="D12" s="17">
        <v>250</v>
      </c>
      <c r="E12" s="16">
        <v>5</v>
      </c>
      <c r="F12" s="16">
        <v>4.9000000000000004</v>
      </c>
      <c r="G12" s="16">
        <v>18.2</v>
      </c>
      <c r="H12" s="16">
        <v>137.19999999999999</v>
      </c>
      <c r="I12" s="13">
        <v>4.2</v>
      </c>
    </row>
    <row r="13" spans="1:9" ht="19.5" customHeight="1" thickBot="1" x14ac:dyDescent="0.3">
      <c r="A13" s="96"/>
      <c r="B13" s="11"/>
      <c r="C13" s="12" t="s">
        <v>82</v>
      </c>
      <c r="D13" s="17">
        <v>160</v>
      </c>
      <c r="E13" s="16">
        <v>20.623999999999999</v>
      </c>
      <c r="F13" s="16">
        <v>16.303999999999998</v>
      </c>
      <c r="G13" s="16">
        <v>5.2480000000000002</v>
      </c>
      <c r="H13" s="16">
        <v>250</v>
      </c>
      <c r="I13" s="13">
        <v>1.1000000000000001</v>
      </c>
    </row>
    <row r="14" spans="1:9" ht="19.5" customHeight="1" thickBot="1" x14ac:dyDescent="0.3">
      <c r="A14" s="96"/>
      <c r="B14" s="11"/>
      <c r="C14" s="12" t="s">
        <v>46</v>
      </c>
      <c r="D14" s="17">
        <v>180</v>
      </c>
      <c r="E14" s="16">
        <v>10</v>
      </c>
      <c r="F14" s="16">
        <v>6.2</v>
      </c>
      <c r="G14" s="16">
        <v>41.6</v>
      </c>
      <c r="H14" s="16">
        <v>267.8</v>
      </c>
      <c r="I14" s="13">
        <v>3.7</v>
      </c>
    </row>
    <row r="15" spans="1:9" ht="31.5" customHeight="1" thickBot="1" x14ac:dyDescent="0.3">
      <c r="A15" s="96"/>
      <c r="B15" s="11"/>
      <c r="C15" s="12" t="s">
        <v>47</v>
      </c>
      <c r="D15" s="17">
        <v>180</v>
      </c>
      <c r="E15" s="16">
        <v>0.2</v>
      </c>
      <c r="F15" s="16">
        <v>0.1</v>
      </c>
      <c r="G15" s="16">
        <v>17.2</v>
      </c>
      <c r="H15" s="16">
        <v>106.4</v>
      </c>
      <c r="I15" s="13">
        <v>2.8</v>
      </c>
    </row>
    <row r="16" spans="1:9" ht="23.25" customHeight="1" thickBot="1" x14ac:dyDescent="0.3">
      <c r="A16" s="97"/>
      <c r="B16" s="11"/>
      <c r="C16" s="12" t="s">
        <v>22</v>
      </c>
      <c r="D16" s="17">
        <v>40</v>
      </c>
      <c r="E16" s="16">
        <v>2.6</v>
      </c>
      <c r="F16" s="16">
        <v>0.4</v>
      </c>
      <c r="G16" s="16">
        <v>17</v>
      </c>
      <c r="H16" s="16">
        <v>81.599999999999994</v>
      </c>
      <c r="I16" s="13">
        <v>0</v>
      </c>
    </row>
    <row r="17" spans="1:9" ht="25.5" customHeight="1" thickBot="1" x14ac:dyDescent="0.3">
      <c r="A17" s="111" t="s">
        <v>17</v>
      </c>
      <c r="B17" s="112"/>
      <c r="C17" s="112"/>
      <c r="D17" s="121"/>
      <c r="E17" s="18">
        <f>E11+E12+E13+E14+E15+E16</f>
        <v>39.124000000000002</v>
      </c>
      <c r="F17" s="18">
        <f>F11+F12+F13+F14+F15+F16</f>
        <v>28.357999999999997</v>
      </c>
      <c r="G17" s="18">
        <f t="shared" ref="G17:I17" si="2">G11+G12+G13+G14+G15+G16</f>
        <v>103.048</v>
      </c>
      <c r="H17" s="18">
        <v>898.4</v>
      </c>
      <c r="I17" s="18">
        <f t="shared" si="2"/>
        <v>15.580000000000002</v>
      </c>
    </row>
    <row r="18" spans="1:9" ht="33.75" customHeight="1" thickBot="1" x14ac:dyDescent="0.3">
      <c r="A18" s="122" t="s">
        <v>20</v>
      </c>
      <c r="B18" s="1"/>
      <c r="C18" s="65" t="s">
        <v>72</v>
      </c>
      <c r="D18" s="17">
        <v>100</v>
      </c>
      <c r="E18" s="16">
        <f>+E19+E20+E21</f>
        <v>7.1</v>
      </c>
      <c r="F18" s="16">
        <v>13.2</v>
      </c>
      <c r="G18" s="16">
        <v>37.799999999999997</v>
      </c>
      <c r="H18" s="16">
        <v>261</v>
      </c>
      <c r="I18" s="13">
        <v>12.2</v>
      </c>
    </row>
    <row r="19" spans="1:9" ht="18.75" customHeight="1" thickBot="1" x14ac:dyDescent="0.3">
      <c r="A19" s="101"/>
      <c r="B19" s="11"/>
      <c r="C19" s="12" t="s">
        <v>43</v>
      </c>
      <c r="D19" s="17">
        <v>125</v>
      </c>
      <c r="E19" s="16">
        <v>3.2</v>
      </c>
      <c r="F19" s="16">
        <v>2.7</v>
      </c>
      <c r="G19" s="16">
        <v>5.8</v>
      </c>
      <c r="H19" s="16">
        <v>60</v>
      </c>
      <c r="I19" s="22">
        <v>0.7</v>
      </c>
    </row>
    <row r="20" spans="1:9" ht="18.75" customHeight="1" thickBot="1" x14ac:dyDescent="0.3">
      <c r="A20" s="101"/>
      <c r="B20" s="11"/>
      <c r="C20" s="21" t="s">
        <v>23</v>
      </c>
      <c r="D20" s="17">
        <v>60</v>
      </c>
      <c r="E20" s="16">
        <v>3.8</v>
      </c>
      <c r="F20" s="16">
        <v>1.5</v>
      </c>
      <c r="G20" s="16">
        <v>25.7</v>
      </c>
      <c r="H20" s="76">
        <v>131</v>
      </c>
      <c r="I20" s="77">
        <v>0</v>
      </c>
    </row>
    <row r="21" spans="1:9" ht="16.5" thickBot="1" x14ac:dyDescent="0.3">
      <c r="A21" s="102"/>
      <c r="B21" s="23"/>
      <c r="C21" s="24" t="s">
        <v>73</v>
      </c>
      <c r="D21" s="71">
        <v>80</v>
      </c>
      <c r="E21" s="72">
        <v>0.1</v>
      </c>
      <c r="F21" s="72">
        <v>0.7</v>
      </c>
      <c r="G21" s="72">
        <v>6.8</v>
      </c>
      <c r="H21" s="72">
        <v>38.799999999999997</v>
      </c>
      <c r="I21" s="72">
        <v>48</v>
      </c>
    </row>
    <row r="22" spans="1:9" ht="16.5" thickBot="1" x14ac:dyDescent="0.3">
      <c r="A22" s="111" t="s">
        <v>17</v>
      </c>
      <c r="B22" s="112"/>
      <c r="C22" s="113"/>
      <c r="D22" s="114"/>
      <c r="E22" s="18">
        <f>E18+E19+E20+E21</f>
        <v>14.200000000000001</v>
      </c>
      <c r="F22" s="18">
        <f t="shared" ref="F22:I22" si="3">F18+F19+F20+F21</f>
        <v>18.099999999999998</v>
      </c>
      <c r="G22" s="18">
        <f t="shared" si="3"/>
        <v>76.099999999999994</v>
      </c>
      <c r="H22" s="18">
        <f t="shared" si="3"/>
        <v>490.8</v>
      </c>
      <c r="I22" s="18">
        <f t="shared" si="3"/>
        <v>60.9</v>
      </c>
    </row>
    <row r="23" spans="1:9" ht="16.5" thickBot="1" x14ac:dyDescent="0.3">
      <c r="A23" s="105" t="s">
        <v>24</v>
      </c>
      <c r="B23" s="106"/>
      <c r="C23" s="106"/>
      <c r="D23" s="107"/>
      <c r="E23" s="25">
        <f>E8+E10+E17+E22</f>
        <v>73.774000000000001</v>
      </c>
      <c r="F23" s="25">
        <f t="shared" ref="F23:I23" si="4">F8+F10+F17+F22</f>
        <v>63.10799999999999</v>
      </c>
      <c r="G23" s="25">
        <f t="shared" si="4"/>
        <v>243.49799999999999</v>
      </c>
      <c r="H23" s="25">
        <f t="shared" si="4"/>
        <v>1875.04</v>
      </c>
      <c r="I23" s="25">
        <f t="shared" si="4"/>
        <v>81.58</v>
      </c>
    </row>
    <row r="24" spans="1:9" ht="16.5" thickBot="1" x14ac:dyDescent="0.3">
      <c r="A24" s="10" t="s">
        <v>26</v>
      </c>
      <c r="B24" s="11"/>
      <c r="C24" s="12"/>
      <c r="D24" s="11"/>
      <c r="E24" s="13"/>
      <c r="F24" s="13"/>
      <c r="G24" s="13"/>
      <c r="H24" s="13"/>
      <c r="I24" s="13"/>
    </row>
    <row r="25" spans="1:9" ht="32.25" thickBot="1" x14ac:dyDescent="0.3">
      <c r="A25" s="96" t="s">
        <v>14</v>
      </c>
      <c r="B25" s="11"/>
      <c r="C25" s="14" t="s">
        <v>15</v>
      </c>
      <c r="D25" s="15">
        <v>200</v>
      </c>
      <c r="E25" s="16">
        <f>+E26+E27+E28</f>
        <v>9.25</v>
      </c>
      <c r="F25" s="16">
        <v>7.5</v>
      </c>
      <c r="G25" s="16">
        <v>35.700000000000003</v>
      </c>
      <c r="H25" s="16">
        <v>240</v>
      </c>
      <c r="I25" s="13">
        <v>0.5</v>
      </c>
    </row>
    <row r="26" spans="1:9" ht="16.5" thickBot="1" x14ac:dyDescent="0.3">
      <c r="A26" s="96"/>
      <c r="B26" s="11"/>
      <c r="C26" s="14" t="s">
        <v>16</v>
      </c>
      <c r="D26" s="15">
        <v>180</v>
      </c>
      <c r="E26" s="16">
        <v>5.4</v>
      </c>
      <c r="F26" s="16">
        <v>4.5</v>
      </c>
      <c r="G26" s="16">
        <v>19.2</v>
      </c>
      <c r="H26" s="16">
        <v>138.9</v>
      </c>
      <c r="I26" s="13">
        <v>0.8</v>
      </c>
    </row>
    <row r="27" spans="1:9" ht="16.5" thickBot="1" x14ac:dyDescent="0.3">
      <c r="A27" s="96"/>
      <c r="B27" s="11"/>
      <c r="C27" s="12" t="s">
        <v>23</v>
      </c>
      <c r="D27" s="11">
        <v>60</v>
      </c>
      <c r="E27" s="20">
        <v>3.8</v>
      </c>
      <c r="F27" s="16">
        <v>1.5</v>
      </c>
      <c r="G27" s="16">
        <v>25.7</v>
      </c>
      <c r="H27" s="16">
        <v>131</v>
      </c>
      <c r="I27" s="13">
        <v>0</v>
      </c>
    </row>
    <row r="28" spans="1:9" ht="16.5" thickBot="1" x14ac:dyDescent="0.3">
      <c r="A28" s="97"/>
      <c r="B28" s="11"/>
      <c r="C28" s="14" t="s">
        <v>28</v>
      </c>
      <c r="D28" s="15">
        <v>5</v>
      </c>
      <c r="E28" s="16">
        <v>0.05</v>
      </c>
      <c r="F28" s="16">
        <v>4.1500000000000004</v>
      </c>
      <c r="G28" s="16">
        <v>0.05</v>
      </c>
      <c r="H28" s="16">
        <v>37.5</v>
      </c>
      <c r="I28" s="13">
        <v>0</v>
      </c>
    </row>
    <row r="29" spans="1:9" ht="16.5" thickBot="1" x14ac:dyDescent="0.3">
      <c r="A29" s="98" t="s">
        <v>17</v>
      </c>
      <c r="B29" s="99"/>
      <c r="C29" s="99"/>
      <c r="D29" s="100"/>
      <c r="E29" s="26">
        <f>E25+E26+E27+E28</f>
        <v>18.5</v>
      </c>
      <c r="F29" s="26">
        <f t="shared" ref="F29:I29" si="5">F25+F26+F27+F28</f>
        <v>17.649999999999999</v>
      </c>
      <c r="G29" s="26">
        <f t="shared" si="5"/>
        <v>80.650000000000006</v>
      </c>
      <c r="H29" s="26">
        <f t="shared" si="5"/>
        <v>547.4</v>
      </c>
      <c r="I29" s="26">
        <f t="shared" si="5"/>
        <v>1.3</v>
      </c>
    </row>
    <row r="30" spans="1:9" ht="16.5" thickBot="1" x14ac:dyDescent="0.3">
      <c r="A30" s="19" t="s">
        <v>18</v>
      </c>
      <c r="B30" s="11"/>
      <c r="C30" s="12" t="s">
        <v>74</v>
      </c>
      <c r="D30" s="11">
        <v>100</v>
      </c>
      <c r="E30" s="13">
        <v>3.9</v>
      </c>
      <c r="F30" s="13">
        <v>0</v>
      </c>
      <c r="G30" s="13">
        <v>18.2</v>
      </c>
      <c r="H30" s="13">
        <v>86.04</v>
      </c>
      <c r="I30" s="13">
        <v>4.4000000000000004</v>
      </c>
    </row>
    <row r="31" spans="1:9" ht="16.5" thickBot="1" x14ac:dyDescent="0.3">
      <c r="A31" s="98" t="s">
        <v>17</v>
      </c>
      <c r="B31" s="99"/>
      <c r="C31" s="99"/>
      <c r="D31" s="100"/>
      <c r="E31" s="26">
        <f>E30</f>
        <v>3.9</v>
      </c>
      <c r="F31" s="26">
        <f t="shared" ref="F31" si="6">F30</f>
        <v>0</v>
      </c>
      <c r="G31" s="26">
        <f t="shared" ref="G31" si="7">G30</f>
        <v>18.2</v>
      </c>
      <c r="H31" s="26">
        <f t="shared" ref="H31" si="8">H30</f>
        <v>86.04</v>
      </c>
      <c r="I31" s="26">
        <f t="shared" ref="I31" si="9">I30</f>
        <v>4.4000000000000004</v>
      </c>
    </row>
    <row r="32" spans="1:9" ht="16.5" thickBot="1" x14ac:dyDescent="0.3">
      <c r="A32" s="95" t="s">
        <v>19</v>
      </c>
      <c r="B32" s="11"/>
      <c r="C32" s="12" t="s">
        <v>103</v>
      </c>
      <c r="D32" s="17">
        <v>50</v>
      </c>
      <c r="E32" s="16">
        <v>0.66</v>
      </c>
      <c r="F32" s="16">
        <v>0.06</v>
      </c>
      <c r="G32" s="16">
        <v>0.96</v>
      </c>
      <c r="H32" s="16">
        <v>8.4</v>
      </c>
      <c r="I32" s="13">
        <v>6</v>
      </c>
    </row>
    <row r="33" spans="1:9" ht="32.25" thickBot="1" x14ac:dyDescent="0.3">
      <c r="A33" s="96"/>
      <c r="B33" s="11"/>
      <c r="C33" s="14" t="s">
        <v>35</v>
      </c>
      <c r="D33" s="17" t="s">
        <v>34</v>
      </c>
      <c r="E33" s="16">
        <v>4.5999999999999996</v>
      </c>
      <c r="F33" s="16">
        <v>7.4</v>
      </c>
      <c r="G33" s="16">
        <v>14.7</v>
      </c>
      <c r="H33" s="16">
        <v>147.1</v>
      </c>
      <c r="I33" s="13">
        <v>10.6</v>
      </c>
    </row>
    <row r="34" spans="1:9" ht="16.5" thickBot="1" x14ac:dyDescent="0.3">
      <c r="A34" s="96"/>
      <c r="B34" s="11"/>
      <c r="C34" s="12" t="s">
        <v>83</v>
      </c>
      <c r="D34" s="17">
        <v>150</v>
      </c>
      <c r="E34" s="16">
        <v>1.8</v>
      </c>
      <c r="F34" s="16">
        <v>10.36</v>
      </c>
      <c r="G34" s="16">
        <v>1069</v>
      </c>
      <c r="H34" s="16">
        <v>142.86000000000001</v>
      </c>
      <c r="I34" s="13">
        <v>7.44</v>
      </c>
    </row>
    <row r="35" spans="1:9" ht="16.5" thickBot="1" x14ac:dyDescent="0.3">
      <c r="A35" s="96"/>
      <c r="B35" s="11"/>
      <c r="C35" s="12" t="s">
        <v>36</v>
      </c>
      <c r="D35" s="17">
        <v>180</v>
      </c>
      <c r="E35" s="16">
        <v>0.4</v>
      </c>
      <c r="F35" s="16">
        <v>0.1</v>
      </c>
      <c r="G35" s="16">
        <v>24.8</v>
      </c>
      <c r="H35" s="16">
        <v>101.9</v>
      </c>
      <c r="I35" s="13">
        <v>0</v>
      </c>
    </row>
    <row r="36" spans="1:9" ht="16.5" thickBot="1" x14ac:dyDescent="0.3">
      <c r="A36" s="96"/>
      <c r="B36" s="11"/>
      <c r="C36" s="12" t="s">
        <v>22</v>
      </c>
      <c r="D36" s="17">
        <v>30</v>
      </c>
      <c r="E36" s="16">
        <v>2</v>
      </c>
      <c r="F36" s="16">
        <v>0.3</v>
      </c>
      <c r="G36" s="16">
        <v>12.7</v>
      </c>
      <c r="H36" s="16">
        <v>61.2</v>
      </c>
      <c r="I36" s="13">
        <v>0</v>
      </c>
    </row>
    <row r="37" spans="1:9" ht="16.5" thickBot="1" x14ac:dyDescent="0.3">
      <c r="A37" s="97"/>
      <c r="B37" s="11"/>
      <c r="C37" s="12"/>
      <c r="D37" s="17"/>
      <c r="E37" s="16"/>
      <c r="F37" s="16"/>
      <c r="G37" s="16"/>
      <c r="H37" s="16"/>
      <c r="I37" s="13"/>
    </row>
    <row r="38" spans="1:9" ht="16.5" thickBot="1" x14ac:dyDescent="0.3">
      <c r="A38" s="98" t="s">
        <v>17</v>
      </c>
      <c r="B38" s="99"/>
      <c r="C38" s="123"/>
      <c r="D38" s="124"/>
      <c r="E38" s="26">
        <f>E32+E33+E34+E35+E36+E37</f>
        <v>9.4600000000000009</v>
      </c>
      <c r="F38" s="26">
        <f t="shared" ref="F38" si="10">F32+F33+F34+F35+F36+F37</f>
        <v>18.220000000000002</v>
      </c>
      <c r="G38" s="26">
        <f t="shared" ref="G38" si="11">G32+G33+G34+G35+G36+G37</f>
        <v>1122.1600000000001</v>
      </c>
      <c r="H38" s="26">
        <f>H32+H33+H34+H35+H36+H37</f>
        <v>461.46</v>
      </c>
      <c r="I38" s="26">
        <f t="shared" ref="I38" si="12">I32+I33+I34+I35+I36+I37</f>
        <v>24.040000000000003</v>
      </c>
    </row>
    <row r="39" spans="1:9" ht="24.75" thickBot="1" x14ac:dyDescent="0.3">
      <c r="A39" s="122" t="s">
        <v>20</v>
      </c>
      <c r="B39" s="84"/>
      <c r="C39" s="83" t="s">
        <v>96</v>
      </c>
      <c r="D39" s="92">
        <v>60</v>
      </c>
      <c r="E39" s="33">
        <v>1.6</v>
      </c>
      <c r="F39" s="33">
        <v>1.4</v>
      </c>
      <c r="G39" s="33">
        <v>2.6</v>
      </c>
      <c r="H39" s="33">
        <v>31.2</v>
      </c>
      <c r="I39" s="22">
        <v>0</v>
      </c>
    </row>
    <row r="40" spans="1:9" ht="19.5" thickBot="1" x14ac:dyDescent="0.3">
      <c r="A40" s="101"/>
      <c r="B40" s="1"/>
      <c r="C40" s="73" t="s">
        <v>37</v>
      </c>
      <c r="D40" s="74">
        <v>150</v>
      </c>
      <c r="E40" s="42">
        <v>4.2</v>
      </c>
      <c r="F40" s="42">
        <v>3.75</v>
      </c>
      <c r="G40" s="42">
        <v>5.93</v>
      </c>
      <c r="H40" s="42">
        <v>77.25</v>
      </c>
      <c r="I40" s="43">
        <v>0</v>
      </c>
    </row>
    <row r="41" spans="1:9" ht="16.5" thickBot="1" x14ac:dyDescent="0.3">
      <c r="A41" s="101"/>
      <c r="B41" s="11"/>
      <c r="C41" s="31" t="s">
        <v>73</v>
      </c>
      <c r="D41" s="78">
        <v>80</v>
      </c>
      <c r="E41" s="22">
        <v>0.1</v>
      </c>
      <c r="F41" s="72">
        <v>0.7</v>
      </c>
      <c r="G41" s="72">
        <v>6.8</v>
      </c>
      <c r="H41" s="72">
        <v>38.799999999999997</v>
      </c>
      <c r="I41" s="72">
        <v>48</v>
      </c>
    </row>
    <row r="42" spans="1:9" ht="16.5" thickBot="1" x14ac:dyDescent="0.3">
      <c r="A42" s="98" t="s">
        <v>17</v>
      </c>
      <c r="B42" s="99"/>
      <c r="C42" s="103"/>
      <c r="D42" s="104"/>
      <c r="E42" s="26">
        <f>E39+E40</f>
        <v>5.8000000000000007</v>
      </c>
      <c r="F42" s="26">
        <f t="shared" ref="F42:I42" si="13">F39+F40</f>
        <v>5.15</v>
      </c>
      <c r="G42" s="26">
        <f t="shared" si="13"/>
        <v>8.5299999999999994</v>
      </c>
      <c r="H42" s="26">
        <f t="shared" si="13"/>
        <v>108.45</v>
      </c>
      <c r="I42" s="26">
        <f t="shared" si="13"/>
        <v>0</v>
      </c>
    </row>
    <row r="43" spans="1:9" ht="16.5" thickBot="1" x14ac:dyDescent="0.3">
      <c r="A43" s="105" t="s">
        <v>30</v>
      </c>
      <c r="B43" s="106"/>
      <c r="C43" s="106"/>
      <c r="D43" s="107"/>
      <c r="E43" s="25">
        <f>E29+E31+E38+E42</f>
        <v>37.659999999999997</v>
      </c>
      <c r="F43" s="25">
        <f t="shared" ref="F43:I43" si="14">F29+F31+F38+F42</f>
        <v>41.02</v>
      </c>
      <c r="G43" s="25">
        <f t="shared" si="14"/>
        <v>1229.54</v>
      </c>
      <c r="H43" s="25">
        <f t="shared" si="14"/>
        <v>1203.3499999999999</v>
      </c>
      <c r="I43" s="25">
        <f t="shared" si="14"/>
        <v>29.740000000000002</v>
      </c>
    </row>
    <row r="44" spans="1:9" ht="16.5" thickBot="1" x14ac:dyDescent="0.3">
      <c r="A44" s="10" t="s">
        <v>31</v>
      </c>
      <c r="B44" s="11"/>
      <c r="C44" s="12"/>
      <c r="D44" s="11"/>
      <c r="E44" s="13"/>
      <c r="F44" s="13"/>
      <c r="G44" s="13"/>
      <c r="H44" s="13"/>
      <c r="I44" s="13"/>
    </row>
    <row r="45" spans="1:9" ht="16.5" thickBot="1" x14ac:dyDescent="0.3">
      <c r="A45" s="96" t="s">
        <v>14</v>
      </c>
      <c r="B45" s="11"/>
      <c r="C45" s="14" t="s">
        <v>39</v>
      </c>
      <c r="D45" s="17">
        <v>200</v>
      </c>
      <c r="E45" s="16">
        <v>4.9000000000000004</v>
      </c>
      <c r="F45" s="16">
        <v>6.7</v>
      </c>
      <c r="G45" s="16">
        <v>29.9</v>
      </c>
      <c r="H45" s="16">
        <v>200.7</v>
      </c>
      <c r="I45" s="13">
        <v>0.5</v>
      </c>
    </row>
    <row r="46" spans="1:9" ht="16.5" thickBot="1" x14ac:dyDescent="0.3">
      <c r="A46" s="96"/>
      <c r="B46" s="11"/>
      <c r="C46" s="14" t="s">
        <v>76</v>
      </c>
      <c r="D46" s="15">
        <v>180</v>
      </c>
      <c r="E46" s="16">
        <v>5.4</v>
      </c>
      <c r="F46" s="16">
        <v>4.5</v>
      </c>
      <c r="G46" s="16">
        <v>19.2</v>
      </c>
      <c r="H46" s="16">
        <v>138.9</v>
      </c>
      <c r="I46" s="13">
        <v>0.8</v>
      </c>
    </row>
    <row r="47" spans="1:9" ht="16.5" thickBot="1" x14ac:dyDescent="0.3">
      <c r="A47" s="96"/>
      <c r="B47" s="11"/>
      <c r="C47" s="12" t="s">
        <v>23</v>
      </c>
      <c r="D47" s="11">
        <v>60</v>
      </c>
      <c r="E47" s="20">
        <v>3.8</v>
      </c>
      <c r="F47" s="16">
        <v>1.5</v>
      </c>
      <c r="G47" s="16">
        <v>25.7</v>
      </c>
      <c r="H47" s="16">
        <v>131</v>
      </c>
      <c r="I47" s="13">
        <v>0</v>
      </c>
    </row>
    <row r="48" spans="1:9" ht="16.5" thickBot="1" x14ac:dyDescent="0.3">
      <c r="A48" s="96"/>
      <c r="B48" s="11"/>
      <c r="C48" s="14" t="s">
        <v>28</v>
      </c>
      <c r="D48" s="15">
        <v>5</v>
      </c>
      <c r="E48" s="16">
        <v>0.05</v>
      </c>
      <c r="F48" s="16">
        <v>4.1500000000000004</v>
      </c>
      <c r="G48" s="16">
        <v>0.05</v>
      </c>
      <c r="H48" s="16">
        <v>37.5</v>
      </c>
      <c r="I48" s="13">
        <v>0</v>
      </c>
    </row>
    <row r="49" spans="1:9" ht="16.5" thickBot="1" x14ac:dyDescent="0.3">
      <c r="A49" s="97"/>
      <c r="B49" s="11"/>
      <c r="C49" s="48" t="s">
        <v>33</v>
      </c>
      <c r="D49" s="28">
        <v>10</v>
      </c>
      <c r="E49" s="29">
        <v>2.31</v>
      </c>
      <c r="F49" s="29">
        <v>2.98</v>
      </c>
      <c r="G49" s="29">
        <v>0</v>
      </c>
      <c r="H49" s="29">
        <v>36.520000000000003</v>
      </c>
      <c r="I49" s="30">
        <v>0</v>
      </c>
    </row>
    <row r="50" spans="1:9" ht="16.5" thickBot="1" x14ac:dyDescent="0.3">
      <c r="A50" s="98" t="s">
        <v>17</v>
      </c>
      <c r="B50" s="99"/>
      <c r="C50" s="99"/>
      <c r="D50" s="100"/>
      <c r="E50" s="26">
        <f>E45+E46+E47+E48</f>
        <v>14.150000000000002</v>
      </c>
      <c r="F50" s="26">
        <f t="shared" ref="F50:I50" si="15">F45+F46+F47+F48</f>
        <v>16.850000000000001</v>
      </c>
      <c r="G50" s="26">
        <f t="shared" si="15"/>
        <v>74.849999999999994</v>
      </c>
      <c r="H50" s="26">
        <f t="shared" si="15"/>
        <v>508.1</v>
      </c>
      <c r="I50" s="26">
        <f t="shared" si="15"/>
        <v>1.3</v>
      </c>
    </row>
    <row r="51" spans="1:9" ht="16.5" thickBot="1" x14ac:dyDescent="0.3">
      <c r="A51" s="19" t="s">
        <v>18</v>
      </c>
      <c r="B51" s="11"/>
      <c r="C51" s="12" t="s">
        <v>77</v>
      </c>
      <c r="D51" s="11">
        <v>100</v>
      </c>
      <c r="E51" s="13">
        <v>3.9</v>
      </c>
      <c r="F51" s="13">
        <v>0</v>
      </c>
      <c r="G51" s="13">
        <v>18.2</v>
      </c>
      <c r="H51" s="13">
        <v>86.04</v>
      </c>
      <c r="I51" s="13">
        <v>4.4000000000000004</v>
      </c>
    </row>
    <row r="52" spans="1:9" ht="16.5" thickBot="1" x14ac:dyDescent="0.3">
      <c r="A52" s="98" t="s">
        <v>17</v>
      </c>
      <c r="B52" s="99"/>
      <c r="C52" s="99"/>
      <c r="D52" s="100"/>
      <c r="E52" s="26">
        <f>E51</f>
        <v>3.9</v>
      </c>
      <c r="F52" s="26">
        <f t="shared" ref="F52:I52" si="16">F51</f>
        <v>0</v>
      </c>
      <c r="G52" s="26">
        <f t="shared" si="16"/>
        <v>18.2</v>
      </c>
      <c r="H52" s="26">
        <f t="shared" si="16"/>
        <v>86.04</v>
      </c>
      <c r="I52" s="26">
        <f t="shared" si="16"/>
        <v>4.4000000000000004</v>
      </c>
    </row>
    <row r="53" spans="1:9" ht="16.5" thickBot="1" x14ac:dyDescent="0.3">
      <c r="A53" s="95" t="s">
        <v>19</v>
      </c>
      <c r="B53" s="11"/>
      <c r="C53" s="12" t="s">
        <v>102</v>
      </c>
      <c r="D53" s="17">
        <v>60</v>
      </c>
      <c r="E53" s="16">
        <v>0.7</v>
      </c>
      <c r="F53" s="16">
        <v>1.74</v>
      </c>
      <c r="G53" s="16">
        <v>3.4</v>
      </c>
      <c r="H53" s="16">
        <v>37.700000000000003</v>
      </c>
      <c r="I53" s="13">
        <v>6</v>
      </c>
    </row>
    <row r="54" spans="1:9" ht="16.5" thickBot="1" x14ac:dyDescent="0.3">
      <c r="A54" s="96"/>
      <c r="B54" s="11"/>
      <c r="C54" s="14" t="s">
        <v>78</v>
      </c>
      <c r="D54" s="17">
        <v>220</v>
      </c>
      <c r="E54" s="16">
        <v>5.83</v>
      </c>
      <c r="F54" s="16">
        <v>4.55</v>
      </c>
      <c r="G54" s="16">
        <v>13.6</v>
      </c>
      <c r="H54" s="16">
        <v>120</v>
      </c>
      <c r="I54" s="13">
        <v>9.8000000000000007</v>
      </c>
    </row>
    <row r="55" spans="1:9" ht="16.5" thickBot="1" x14ac:dyDescent="0.3">
      <c r="A55" s="96"/>
      <c r="B55" s="11"/>
      <c r="C55" s="12" t="s">
        <v>53</v>
      </c>
      <c r="D55" s="17">
        <v>150</v>
      </c>
      <c r="E55" s="16">
        <v>2.7</v>
      </c>
      <c r="F55" s="16">
        <v>5</v>
      </c>
      <c r="G55" s="16">
        <v>17.7</v>
      </c>
      <c r="H55" s="16">
        <v>126.8</v>
      </c>
      <c r="I55" s="13">
        <v>8.5</v>
      </c>
    </row>
    <row r="56" spans="1:9" ht="16.5" thickBot="1" x14ac:dyDescent="0.3">
      <c r="A56" s="96"/>
      <c r="B56" s="11"/>
      <c r="C56" s="14" t="s">
        <v>75</v>
      </c>
      <c r="D56" s="15"/>
      <c r="E56" s="16">
        <v>5.9119999999999999</v>
      </c>
      <c r="F56" s="16">
        <v>6.5519999999999996</v>
      </c>
      <c r="G56" s="16">
        <v>7.8079999999999998</v>
      </c>
      <c r="H56" s="16">
        <v>114</v>
      </c>
      <c r="I56" s="13">
        <v>0.6</v>
      </c>
    </row>
    <row r="57" spans="1:9" ht="16.5" thickBot="1" x14ac:dyDescent="0.3">
      <c r="A57" s="96"/>
      <c r="B57" s="11"/>
      <c r="C57" s="12" t="s">
        <v>40</v>
      </c>
      <c r="D57" s="17">
        <v>30</v>
      </c>
      <c r="E57" s="16">
        <v>2.8</v>
      </c>
      <c r="F57" s="16">
        <v>1.8</v>
      </c>
      <c r="G57" s="16">
        <v>1.4</v>
      </c>
      <c r="H57" s="16">
        <v>46.5</v>
      </c>
      <c r="I57" s="13">
        <v>3.7</v>
      </c>
    </row>
    <row r="58" spans="1:9" ht="16.5" thickBot="1" x14ac:dyDescent="0.3">
      <c r="A58" s="96"/>
      <c r="B58" s="11"/>
      <c r="C58" s="12" t="s">
        <v>50</v>
      </c>
      <c r="D58" s="17">
        <v>180</v>
      </c>
      <c r="E58" s="16">
        <v>0.4</v>
      </c>
      <c r="F58" s="16">
        <v>0.1</v>
      </c>
      <c r="G58" s="16">
        <v>24.8</v>
      </c>
      <c r="H58" s="16">
        <v>101.9</v>
      </c>
      <c r="I58" s="13">
        <v>0</v>
      </c>
    </row>
    <row r="59" spans="1:9" ht="16.5" thickBot="1" x14ac:dyDescent="0.3">
      <c r="A59" s="97"/>
      <c r="B59" s="11"/>
      <c r="C59" s="12" t="s">
        <v>22</v>
      </c>
      <c r="D59" s="17">
        <v>30</v>
      </c>
      <c r="E59" s="16">
        <v>2</v>
      </c>
      <c r="F59" s="16">
        <v>0.3</v>
      </c>
      <c r="G59" s="16">
        <v>12.7</v>
      </c>
      <c r="H59" s="16">
        <v>61.2</v>
      </c>
      <c r="I59" s="13">
        <v>0</v>
      </c>
    </row>
    <row r="60" spans="1:9" ht="16.5" thickBot="1" x14ac:dyDescent="0.3">
      <c r="A60" s="98" t="s">
        <v>17</v>
      </c>
      <c r="B60" s="99"/>
      <c r="C60" s="99"/>
      <c r="D60" s="100"/>
      <c r="E60" s="26">
        <f>E53+E54+E55+E56+E57+E58+E59</f>
        <v>20.341999999999999</v>
      </c>
      <c r="F60" s="26">
        <f>F53+F54+F55+F56+F57+F58+F59</f>
        <v>20.042000000000002</v>
      </c>
      <c r="G60" s="26">
        <f>G53+G54+G55+G56+G57+G58+G59</f>
        <v>81.408000000000001</v>
      </c>
      <c r="H60" s="26">
        <f>H53+H54+H55+H56+H57+H58+H59</f>
        <v>608.1</v>
      </c>
      <c r="I60" s="26">
        <f>I53+I54+I55+I56+I57+I58+I59</f>
        <v>28.6</v>
      </c>
    </row>
    <row r="61" spans="1:9" ht="24.75" thickBot="1" x14ac:dyDescent="0.3">
      <c r="A61" s="85"/>
      <c r="B61" s="94"/>
      <c r="C61" s="83" t="s">
        <v>42</v>
      </c>
      <c r="D61" s="91">
        <v>100</v>
      </c>
      <c r="E61" s="33">
        <v>22.5</v>
      </c>
      <c r="F61" s="33">
        <v>13.2</v>
      </c>
      <c r="G61" s="33">
        <v>37.799999999999997</v>
      </c>
      <c r="H61" s="33">
        <v>361</v>
      </c>
      <c r="I61" s="22">
        <v>12.2</v>
      </c>
    </row>
    <row r="62" spans="1:9" ht="16.5" thickBot="1" x14ac:dyDescent="0.3">
      <c r="A62" s="101"/>
      <c r="B62" s="11"/>
      <c r="C62" s="62" t="s">
        <v>61</v>
      </c>
      <c r="D62" s="63">
        <v>150</v>
      </c>
      <c r="E62" s="64">
        <v>4.2</v>
      </c>
      <c r="F62" s="64">
        <v>3.75</v>
      </c>
      <c r="G62" s="64">
        <v>5.93</v>
      </c>
      <c r="H62" s="64">
        <v>77.25</v>
      </c>
      <c r="I62" s="64">
        <v>0</v>
      </c>
    </row>
    <row r="63" spans="1:9" ht="16.5" thickBot="1" x14ac:dyDescent="0.3">
      <c r="A63" s="102"/>
      <c r="B63" s="23"/>
      <c r="C63" s="62" t="s">
        <v>73</v>
      </c>
      <c r="D63" s="63">
        <v>90</v>
      </c>
      <c r="E63" s="64">
        <v>0.3</v>
      </c>
      <c r="F63" s="64">
        <v>0.3</v>
      </c>
      <c r="G63" s="64">
        <v>8.8000000000000007</v>
      </c>
      <c r="H63" s="64">
        <v>39.6</v>
      </c>
      <c r="I63" s="64">
        <v>9</v>
      </c>
    </row>
    <row r="64" spans="1:9" ht="16.5" thickBot="1" x14ac:dyDescent="0.3">
      <c r="A64" s="98" t="s">
        <v>17</v>
      </c>
      <c r="B64" s="99"/>
      <c r="C64" s="103"/>
      <c r="D64" s="104"/>
      <c r="E64" s="26">
        <f>E62+E63</f>
        <v>4.5</v>
      </c>
      <c r="F64" s="26">
        <f t="shared" ref="F64:I64" si="17">F62+F63</f>
        <v>4.05</v>
      </c>
      <c r="G64" s="26">
        <f t="shared" si="17"/>
        <v>14.73</v>
      </c>
      <c r="H64" s="26">
        <f t="shared" si="17"/>
        <v>116.85</v>
      </c>
      <c r="I64" s="26">
        <f t="shared" si="17"/>
        <v>9</v>
      </c>
    </row>
    <row r="65" spans="1:9" ht="16.5" thickBot="1" x14ac:dyDescent="0.3">
      <c r="A65" s="105" t="s">
        <v>54</v>
      </c>
      <c r="B65" s="106"/>
      <c r="C65" s="106"/>
      <c r="D65" s="107"/>
      <c r="E65" s="25">
        <f>E50+E52+E60+E64</f>
        <v>42.891999999999996</v>
      </c>
      <c r="F65" s="25">
        <f>F50+F52+F60+F64</f>
        <v>40.942</v>
      </c>
      <c r="G65" s="25">
        <f>G50+G52+G60+G64</f>
        <v>189.18799999999999</v>
      </c>
      <c r="H65" s="25">
        <f>H50+H52+H60+H64</f>
        <v>1319.09</v>
      </c>
      <c r="I65" s="25">
        <f>I50+I52+I60+I64</f>
        <v>43.300000000000004</v>
      </c>
    </row>
    <row r="66" spans="1:9" ht="16.5" thickBot="1" x14ac:dyDescent="0.3">
      <c r="A66" s="10" t="s">
        <v>38</v>
      </c>
      <c r="B66" s="11"/>
      <c r="C66" s="12"/>
      <c r="D66" s="11"/>
      <c r="E66" s="13"/>
      <c r="F66" s="13"/>
      <c r="G66" s="13"/>
      <c r="H66" s="13"/>
      <c r="I66" s="13"/>
    </row>
    <row r="67" spans="1:9" ht="16.5" thickBot="1" x14ac:dyDescent="0.3">
      <c r="A67" s="96" t="s">
        <v>14</v>
      </c>
      <c r="B67" s="11"/>
      <c r="C67" s="14" t="s">
        <v>27</v>
      </c>
      <c r="D67" s="17">
        <v>200</v>
      </c>
      <c r="E67" s="16">
        <v>6.5</v>
      </c>
      <c r="F67" s="16">
        <v>8.3000000000000007</v>
      </c>
      <c r="G67" s="16">
        <v>27</v>
      </c>
      <c r="H67" s="16">
        <v>210.3</v>
      </c>
      <c r="I67" s="13">
        <v>0.6</v>
      </c>
    </row>
    <row r="68" spans="1:9" ht="16.5" thickBot="1" x14ac:dyDescent="0.3">
      <c r="A68" s="96"/>
      <c r="B68" s="11"/>
      <c r="C68" s="14" t="s">
        <v>16</v>
      </c>
      <c r="D68" s="15">
        <v>180</v>
      </c>
      <c r="E68" s="16">
        <v>5.4</v>
      </c>
      <c r="F68" s="16">
        <v>4.5</v>
      </c>
      <c r="G68" s="16">
        <v>19.2</v>
      </c>
      <c r="H68" s="16">
        <v>138.9</v>
      </c>
      <c r="I68" s="13">
        <v>0.8</v>
      </c>
    </row>
    <row r="69" spans="1:9" ht="16.5" thickBot="1" x14ac:dyDescent="0.3">
      <c r="A69" s="96"/>
      <c r="B69" s="11"/>
      <c r="C69" s="12" t="s">
        <v>23</v>
      </c>
      <c r="D69" s="11">
        <v>60</v>
      </c>
      <c r="E69" s="20">
        <v>3.8</v>
      </c>
      <c r="F69" s="16">
        <v>1.5</v>
      </c>
      <c r="G69" s="16">
        <v>25.7</v>
      </c>
      <c r="H69" s="16">
        <v>131</v>
      </c>
      <c r="I69" s="13">
        <v>0</v>
      </c>
    </row>
    <row r="70" spans="1:9" ht="16.5" thickBot="1" x14ac:dyDescent="0.3">
      <c r="A70" s="97"/>
      <c r="B70" s="11"/>
      <c r="C70" s="14" t="s">
        <v>28</v>
      </c>
      <c r="D70" s="15">
        <v>5</v>
      </c>
      <c r="E70" s="16">
        <v>0.05</v>
      </c>
      <c r="F70" s="16">
        <v>4.1500000000000004</v>
      </c>
      <c r="G70" s="16">
        <v>0.05</v>
      </c>
      <c r="H70" s="16">
        <v>37.5</v>
      </c>
      <c r="I70" s="13">
        <v>0</v>
      </c>
    </row>
    <row r="71" spans="1:9" ht="16.5" thickBot="1" x14ac:dyDescent="0.3">
      <c r="A71" s="98" t="s">
        <v>17</v>
      </c>
      <c r="B71" s="99"/>
      <c r="C71" s="99"/>
      <c r="D71" s="100"/>
      <c r="E71" s="26">
        <f>E67+E68+E69+E70</f>
        <v>15.75</v>
      </c>
      <c r="F71" s="26">
        <f>F67+F68+F69+F70</f>
        <v>18.450000000000003</v>
      </c>
      <c r="G71" s="26">
        <f>G67+G68+G69+G70</f>
        <v>71.95</v>
      </c>
      <c r="H71" s="26">
        <f>H67+H68+H69+H70</f>
        <v>517.70000000000005</v>
      </c>
      <c r="I71" s="26">
        <f>I67+I68+I69+I70</f>
        <v>1.4</v>
      </c>
    </row>
    <row r="72" spans="1:9" ht="16.5" thickBot="1" x14ac:dyDescent="0.3">
      <c r="A72" s="19" t="s">
        <v>18</v>
      </c>
      <c r="B72" s="11"/>
      <c r="C72" s="12" t="s">
        <v>74</v>
      </c>
      <c r="D72" s="11">
        <v>100</v>
      </c>
      <c r="E72" s="13">
        <v>3.9</v>
      </c>
      <c r="F72" s="13">
        <v>0</v>
      </c>
      <c r="G72" s="13">
        <v>18.2</v>
      </c>
      <c r="H72" s="13">
        <v>86.04</v>
      </c>
      <c r="I72" s="13">
        <v>4.4000000000000004</v>
      </c>
    </row>
    <row r="73" spans="1:9" ht="16.5" thickBot="1" x14ac:dyDescent="0.3">
      <c r="A73" s="98" t="s">
        <v>17</v>
      </c>
      <c r="B73" s="99"/>
      <c r="C73" s="99"/>
      <c r="D73" s="100"/>
      <c r="E73" s="26">
        <f>E72</f>
        <v>3.9</v>
      </c>
      <c r="F73" s="26">
        <f t="shared" ref="F73:I73" si="18">F72</f>
        <v>0</v>
      </c>
      <c r="G73" s="26">
        <f t="shared" si="18"/>
        <v>18.2</v>
      </c>
      <c r="H73" s="26">
        <f t="shared" si="18"/>
        <v>86.04</v>
      </c>
      <c r="I73" s="26">
        <f t="shared" si="18"/>
        <v>4.4000000000000004</v>
      </c>
    </row>
    <row r="74" spans="1:9" ht="16.5" thickBot="1" x14ac:dyDescent="0.3">
      <c r="A74" s="95" t="s">
        <v>19</v>
      </c>
      <c r="B74" s="11"/>
      <c r="C74" s="12" t="s">
        <v>102</v>
      </c>
      <c r="D74" s="17">
        <v>50</v>
      </c>
      <c r="E74" s="16">
        <v>0.36</v>
      </c>
      <c r="F74" s="16">
        <v>1.32</v>
      </c>
      <c r="G74" s="16">
        <v>0.04</v>
      </c>
      <c r="H74" s="16">
        <v>6.6</v>
      </c>
      <c r="I74" s="13">
        <v>5.0999999999999996</v>
      </c>
    </row>
    <row r="75" spans="1:9" ht="16.5" thickBot="1" x14ac:dyDescent="0.3">
      <c r="A75" s="96"/>
      <c r="B75" s="11"/>
      <c r="C75" s="14" t="s">
        <v>85</v>
      </c>
      <c r="D75" s="17">
        <v>250</v>
      </c>
      <c r="E75" s="16">
        <v>10.5</v>
      </c>
      <c r="F75" s="16">
        <v>4.9000000000000004</v>
      </c>
      <c r="G75" s="16">
        <v>11.5</v>
      </c>
      <c r="H75" s="16">
        <v>178.5</v>
      </c>
      <c r="I75" s="13">
        <v>7</v>
      </c>
    </row>
    <row r="76" spans="1:9" ht="16.5" thickBot="1" x14ac:dyDescent="0.3">
      <c r="A76" s="96"/>
      <c r="B76" s="11"/>
      <c r="C76" s="12" t="s">
        <v>65</v>
      </c>
      <c r="D76" s="17">
        <v>200</v>
      </c>
      <c r="E76" s="16">
        <v>13.9</v>
      </c>
      <c r="F76" s="16">
        <v>10.1</v>
      </c>
      <c r="G76" s="16">
        <v>15</v>
      </c>
      <c r="H76" s="16">
        <v>243.5</v>
      </c>
      <c r="I76" s="13">
        <v>7.8</v>
      </c>
    </row>
    <row r="77" spans="1:9" ht="16.5" thickBot="1" x14ac:dyDescent="0.3">
      <c r="A77" s="96"/>
      <c r="B77" s="11"/>
      <c r="C77" s="12" t="s">
        <v>41</v>
      </c>
      <c r="D77" s="17">
        <v>180</v>
      </c>
      <c r="E77" s="16">
        <v>0</v>
      </c>
      <c r="F77" s="16">
        <v>0</v>
      </c>
      <c r="G77" s="16">
        <v>14</v>
      </c>
      <c r="H77" s="16">
        <v>55.8</v>
      </c>
      <c r="I77" s="13">
        <v>0</v>
      </c>
    </row>
    <row r="78" spans="1:9" ht="16.5" thickBot="1" x14ac:dyDescent="0.3">
      <c r="A78" s="97"/>
      <c r="B78" s="11"/>
      <c r="C78" s="12" t="s">
        <v>22</v>
      </c>
      <c r="D78" s="17">
        <v>30</v>
      </c>
      <c r="E78" s="16">
        <v>2</v>
      </c>
      <c r="F78" s="16">
        <v>0.3</v>
      </c>
      <c r="G78" s="16">
        <v>12.7</v>
      </c>
      <c r="H78" s="16">
        <v>61.2</v>
      </c>
      <c r="I78" s="13">
        <v>0</v>
      </c>
    </row>
    <row r="79" spans="1:9" ht="16.5" thickBot="1" x14ac:dyDescent="0.3">
      <c r="A79" s="98" t="s">
        <v>17</v>
      </c>
      <c r="B79" s="99"/>
      <c r="C79" s="99"/>
      <c r="D79" s="100"/>
      <c r="E79" s="26">
        <f>E74+E75+E76+E77+E78</f>
        <v>26.759999999999998</v>
      </c>
      <c r="F79" s="26">
        <f t="shared" ref="F79:I79" si="19">F74+F75+F76+F77+F78</f>
        <v>16.62</v>
      </c>
      <c r="G79" s="26">
        <f t="shared" si="19"/>
        <v>53.239999999999995</v>
      </c>
      <c r="H79" s="26">
        <f t="shared" si="19"/>
        <v>545.6</v>
      </c>
      <c r="I79" s="26">
        <f t="shared" si="19"/>
        <v>19.899999999999999</v>
      </c>
    </row>
    <row r="80" spans="1:9" ht="48.75" customHeight="1" thickBot="1" x14ac:dyDescent="0.3">
      <c r="A80" s="122" t="s">
        <v>20</v>
      </c>
      <c r="B80" s="1"/>
      <c r="C80" s="70" t="s">
        <v>48</v>
      </c>
      <c r="D80" s="75">
        <v>60</v>
      </c>
      <c r="E80" s="33">
        <v>1.6</v>
      </c>
      <c r="F80" s="33">
        <v>1.4</v>
      </c>
      <c r="G80" s="33">
        <v>2.6</v>
      </c>
      <c r="H80" s="33">
        <v>31.2</v>
      </c>
      <c r="I80" s="22">
        <v>0</v>
      </c>
    </row>
    <row r="81" spans="1:9" ht="19.5" thickBot="1" x14ac:dyDescent="0.3">
      <c r="A81" s="101"/>
      <c r="B81" s="1"/>
      <c r="C81" s="79" t="s">
        <v>49</v>
      </c>
      <c r="D81" s="17">
        <v>80</v>
      </c>
      <c r="E81" s="16">
        <v>17.399999999999999</v>
      </c>
      <c r="F81" s="16">
        <v>13.9</v>
      </c>
      <c r="G81" s="16">
        <v>10.9</v>
      </c>
      <c r="H81" s="16">
        <v>147.80000000000001</v>
      </c>
      <c r="I81" s="34">
        <v>0.8</v>
      </c>
    </row>
    <row r="82" spans="1:9" ht="19.5" thickBot="1" x14ac:dyDescent="0.3">
      <c r="A82" s="101"/>
      <c r="B82" s="1"/>
      <c r="C82" s="21" t="s">
        <v>23</v>
      </c>
      <c r="D82" s="27">
        <v>20</v>
      </c>
      <c r="E82" s="22">
        <v>1.5</v>
      </c>
      <c r="F82" s="22">
        <v>2</v>
      </c>
      <c r="G82" s="22">
        <v>14.9</v>
      </c>
      <c r="H82" s="22">
        <v>83.4</v>
      </c>
      <c r="I82" s="22">
        <v>0</v>
      </c>
    </row>
    <row r="83" spans="1:9" ht="19.5" thickBot="1" x14ac:dyDescent="0.3">
      <c r="A83" s="101"/>
      <c r="B83" s="1"/>
      <c r="C83" s="12" t="s">
        <v>43</v>
      </c>
      <c r="D83" s="27">
        <v>150</v>
      </c>
      <c r="E83" s="22">
        <v>4.2</v>
      </c>
      <c r="F83" s="22">
        <v>3.75</v>
      </c>
      <c r="G83" s="22">
        <v>5.93</v>
      </c>
      <c r="H83" s="22">
        <v>77.25</v>
      </c>
      <c r="I83" s="22">
        <v>0</v>
      </c>
    </row>
    <row r="84" spans="1:9" ht="16.5" thickBot="1" x14ac:dyDescent="0.3">
      <c r="A84" s="101"/>
      <c r="B84" s="11"/>
      <c r="C84" s="31" t="s">
        <v>73</v>
      </c>
      <c r="D84" s="78">
        <v>80</v>
      </c>
      <c r="E84" s="22">
        <v>0.1</v>
      </c>
      <c r="F84" s="72">
        <v>0.7</v>
      </c>
      <c r="G84" s="72">
        <v>6.8</v>
      </c>
      <c r="H84" s="72">
        <v>38.799999999999997</v>
      </c>
      <c r="I84" s="72">
        <v>48</v>
      </c>
    </row>
    <row r="85" spans="1:9" ht="16.5" thickBot="1" x14ac:dyDescent="0.3">
      <c r="A85" s="125" t="s">
        <v>17</v>
      </c>
      <c r="B85" s="125"/>
      <c r="C85" s="125"/>
      <c r="D85" s="126"/>
      <c r="E85" s="26">
        <f>E80+E81+E82+E84</f>
        <v>20.6</v>
      </c>
      <c r="F85" s="26">
        <f t="shared" ref="F85:I85" si="20">F80+F81+F82+F84</f>
        <v>18</v>
      </c>
      <c r="G85" s="26">
        <f t="shared" si="20"/>
        <v>35.199999999999996</v>
      </c>
      <c r="H85" s="26">
        <v>378.45</v>
      </c>
      <c r="I85" s="26">
        <f t="shared" si="20"/>
        <v>48.8</v>
      </c>
    </row>
    <row r="86" spans="1:9" ht="16.5" thickBot="1" x14ac:dyDescent="0.3">
      <c r="A86" s="127" t="s">
        <v>55</v>
      </c>
      <c r="B86" s="128"/>
      <c r="C86" s="128"/>
      <c r="D86" s="129"/>
      <c r="E86" s="25">
        <f>E71+E73+E79+E85</f>
        <v>67.009999999999991</v>
      </c>
      <c r="F86" s="25">
        <f t="shared" ref="F86:I86" si="21">F71+F73+F79+F85</f>
        <v>53.070000000000007</v>
      </c>
      <c r="G86" s="25">
        <f t="shared" si="21"/>
        <v>178.58999999999997</v>
      </c>
      <c r="H86" s="25">
        <f t="shared" si="21"/>
        <v>1527.7900000000002</v>
      </c>
      <c r="I86" s="25">
        <f t="shared" si="21"/>
        <v>74.5</v>
      </c>
    </row>
    <row r="87" spans="1:9" ht="16.5" thickBot="1" x14ac:dyDescent="0.3">
      <c r="A87" s="10" t="s">
        <v>44</v>
      </c>
      <c r="B87" s="11"/>
      <c r="C87" s="12"/>
      <c r="D87" s="11"/>
      <c r="E87" s="13"/>
      <c r="F87" s="13"/>
      <c r="G87" s="13"/>
      <c r="H87" s="13"/>
      <c r="I87" s="13"/>
    </row>
    <row r="88" spans="1:9" ht="16.5" thickBot="1" x14ac:dyDescent="0.3">
      <c r="A88" s="96" t="s">
        <v>14</v>
      </c>
      <c r="B88" s="11"/>
      <c r="C88" s="14" t="s">
        <v>99</v>
      </c>
      <c r="D88" s="17">
        <v>200</v>
      </c>
      <c r="E88" s="16">
        <v>7.3</v>
      </c>
      <c r="F88" s="16">
        <v>7.5</v>
      </c>
      <c r="G88" s="16">
        <v>35.700000000000003</v>
      </c>
      <c r="H88" s="16">
        <v>240</v>
      </c>
      <c r="I88" s="13">
        <v>0.5</v>
      </c>
    </row>
    <row r="89" spans="1:9" ht="16.5" thickBot="1" x14ac:dyDescent="0.3">
      <c r="A89" s="96"/>
      <c r="B89" s="11"/>
      <c r="C89" s="14" t="s">
        <v>23</v>
      </c>
      <c r="D89" s="11">
        <v>60</v>
      </c>
      <c r="E89" s="20">
        <v>3.8</v>
      </c>
      <c r="F89" s="16">
        <v>1.5</v>
      </c>
      <c r="G89" s="16">
        <v>25.7</v>
      </c>
      <c r="H89" s="16">
        <v>131</v>
      </c>
      <c r="I89" s="13">
        <v>0</v>
      </c>
    </row>
    <row r="90" spans="1:9" ht="16.5" thickBot="1" x14ac:dyDescent="0.3">
      <c r="A90" s="96"/>
      <c r="B90" s="11"/>
      <c r="C90" s="12" t="s">
        <v>32</v>
      </c>
      <c r="D90" s="15">
        <v>180</v>
      </c>
      <c r="E90" s="16">
        <v>4.2</v>
      </c>
      <c r="F90" s="16">
        <v>3.4</v>
      </c>
      <c r="G90" s="16">
        <v>18.8</v>
      </c>
      <c r="H90" s="16">
        <v>123.3</v>
      </c>
      <c r="I90" s="13">
        <v>0.7</v>
      </c>
    </row>
    <row r="91" spans="1:9" ht="16.5" thickBot="1" x14ac:dyDescent="0.3">
      <c r="A91" s="97"/>
      <c r="B91" s="11"/>
      <c r="C91" s="14" t="s">
        <v>28</v>
      </c>
      <c r="D91" s="15">
        <v>5</v>
      </c>
      <c r="E91" s="16">
        <v>0.05</v>
      </c>
      <c r="F91" s="16">
        <v>4.1500000000000004</v>
      </c>
      <c r="G91" s="16">
        <v>0.05</v>
      </c>
      <c r="H91" s="16">
        <v>37.5</v>
      </c>
      <c r="I91" s="13">
        <v>0</v>
      </c>
    </row>
    <row r="92" spans="1:9" ht="16.5" thickBot="1" x14ac:dyDescent="0.3">
      <c r="A92" s="98" t="s">
        <v>17</v>
      </c>
      <c r="B92" s="99"/>
      <c r="C92" s="99"/>
      <c r="D92" s="100"/>
      <c r="E92" s="26">
        <f>E88+E89+E90+E91</f>
        <v>15.350000000000001</v>
      </c>
      <c r="F92" s="26">
        <f>F88+F89+F90+F91</f>
        <v>16.55</v>
      </c>
      <c r="G92" s="26">
        <f>G88+G89+G90+G91</f>
        <v>80.25</v>
      </c>
      <c r="H92" s="26">
        <f>H88+H89+H90+H91</f>
        <v>531.79999999999995</v>
      </c>
      <c r="I92" s="26">
        <f>I88+I89+I90+I91</f>
        <v>1.2</v>
      </c>
    </row>
    <row r="93" spans="1:9" ht="16.5" thickBot="1" x14ac:dyDescent="0.3">
      <c r="A93" s="19" t="s">
        <v>18</v>
      </c>
      <c r="B93" s="11"/>
      <c r="C93" s="12" t="s">
        <v>74</v>
      </c>
      <c r="D93" s="11">
        <v>100</v>
      </c>
      <c r="E93" s="13">
        <v>3.9</v>
      </c>
      <c r="F93" s="13">
        <v>0</v>
      </c>
      <c r="G93" s="13">
        <v>18.2</v>
      </c>
      <c r="H93" s="13">
        <v>86.04</v>
      </c>
      <c r="I93" s="13">
        <v>4.4000000000000004</v>
      </c>
    </row>
    <row r="94" spans="1:9" ht="16.5" thickBot="1" x14ac:dyDescent="0.3">
      <c r="A94" s="98" t="s">
        <v>17</v>
      </c>
      <c r="B94" s="99"/>
      <c r="C94" s="99"/>
      <c r="D94" s="100"/>
      <c r="E94" s="26">
        <f>E93</f>
        <v>3.9</v>
      </c>
      <c r="F94" s="26">
        <f t="shared" ref="F94:I94" si="22">F93</f>
        <v>0</v>
      </c>
      <c r="G94" s="26">
        <f t="shared" si="22"/>
        <v>18.2</v>
      </c>
      <c r="H94" s="26">
        <f t="shared" si="22"/>
        <v>86.04</v>
      </c>
      <c r="I94" s="26">
        <f t="shared" si="22"/>
        <v>4.4000000000000004</v>
      </c>
    </row>
    <row r="95" spans="1:9" ht="32.25" thickBot="1" x14ac:dyDescent="0.3">
      <c r="A95" s="95" t="s">
        <v>19</v>
      </c>
      <c r="B95" s="11"/>
      <c r="C95" s="12" t="s">
        <v>84</v>
      </c>
      <c r="D95" s="17">
        <v>50</v>
      </c>
      <c r="E95" s="16">
        <v>1.56</v>
      </c>
      <c r="F95" s="16">
        <v>3.18</v>
      </c>
      <c r="G95" s="16">
        <v>3.42</v>
      </c>
      <c r="H95" s="16">
        <v>47.4</v>
      </c>
      <c r="I95" s="13">
        <v>6.6</v>
      </c>
    </row>
    <row r="96" spans="1:9" ht="32.25" thickBot="1" x14ac:dyDescent="0.3">
      <c r="A96" s="96"/>
      <c r="B96" s="11"/>
      <c r="C96" s="14" t="s">
        <v>45</v>
      </c>
      <c r="D96" s="17" t="s">
        <v>34</v>
      </c>
      <c r="E96" s="16">
        <v>1.8</v>
      </c>
      <c r="F96" s="16">
        <v>4.9000000000000004</v>
      </c>
      <c r="G96" s="16">
        <v>6.9</v>
      </c>
      <c r="H96" s="16">
        <v>81.900000000000006</v>
      </c>
      <c r="I96" s="13">
        <v>12.5</v>
      </c>
    </row>
    <row r="97" spans="1:22" ht="16.5" thickBot="1" x14ac:dyDescent="0.3">
      <c r="A97" s="96"/>
      <c r="B97" s="11"/>
      <c r="C97" s="12" t="s">
        <v>79</v>
      </c>
      <c r="D97" s="17">
        <v>200</v>
      </c>
      <c r="E97" s="16">
        <v>13.9</v>
      </c>
      <c r="F97" s="16">
        <v>10.1</v>
      </c>
      <c r="G97" s="16">
        <v>15</v>
      </c>
      <c r="H97" s="16">
        <v>243.5</v>
      </c>
      <c r="I97" s="13">
        <v>7.8</v>
      </c>
    </row>
    <row r="98" spans="1:22" ht="16.5" thickBot="1" x14ac:dyDescent="0.3">
      <c r="A98" s="96"/>
      <c r="B98" s="11"/>
      <c r="C98" s="12" t="s">
        <v>47</v>
      </c>
      <c r="D98" s="17">
        <v>180</v>
      </c>
      <c r="E98" s="16">
        <v>0.2</v>
      </c>
      <c r="F98" s="16">
        <v>0.1</v>
      </c>
      <c r="G98" s="16">
        <v>17.2</v>
      </c>
      <c r="H98" s="16">
        <v>106.4</v>
      </c>
      <c r="I98" s="13">
        <v>2.8</v>
      </c>
    </row>
    <row r="99" spans="1:22" ht="16.5" thickBot="1" x14ac:dyDescent="0.3">
      <c r="A99" s="97"/>
      <c r="B99" s="11"/>
      <c r="C99" s="12" t="s">
        <v>22</v>
      </c>
      <c r="D99" s="17">
        <v>30</v>
      </c>
      <c r="E99" s="16">
        <v>2</v>
      </c>
      <c r="F99" s="16">
        <v>0.3</v>
      </c>
      <c r="G99" s="16">
        <v>12.7</v>
      </c>
      <c r="H99" s="16">
        <v>61.2</v>
      </c>
      <c r="I99" s="13">
        <v>0</v>
      </c>
    </row>
    <row r="100" spans="1:22" ht="16.5" thickBot="1" x14ac:dyDescent="0.3">
      <c r="A100" s="98" t="s">
        <v>17</v>
      </c>
      <c r="B100" s="99"/>
      <c r="C100" s="99"/>
      <c r="D100" s="100"/>
      <c r="E100" s="26">
        <f>E95+E96+E97+E98+E99</f>
        <v>19.46</v>
      </c>
      <c r="F100" s="26">
        <f t="shared" ref="F100:I100" si="23">F95+F96+F97+F98+F99</f>
        <v>18.580000000000002</v>
      </c>
      <c r="G100" s="26">
        <f t="shared" si="23"/>
        <v>55.22</v>
      </c>
      <c r="H100" s="26">
        <f t="shared" si="23"/>
        <v>540.40000000000009</v>
      </c>
      <c r="I100" s="26">
        <f t="shared" si="23"/>
        <v>29.700000000000003</v>
      </c>
    </row>
    <row r="101" spans="1:22" ht="47.25" customHeight="1" thickBot="1" x14ac:dyDescent="0.3">
      <c r="A101" s="122" t="s">
        <v>20</v>
      </c>
      <c r="B101" s="2"/>
      <c r="C101" s="70" t="s">
        <v>104</v>
      </c>
      <c r="D101" s="32">
        <v>60</v>
      </c>
      <c r="E101" s="33">
        <v>1.6</v>
      </c>
      <c r="F101" s="33">
        <v>1.4</v>
      </c>
      <c r="G101" s="33">
        <v>2.6</v>
      </c>
      <c r="H101" s="33">
        <v>31.2</v>
      </c>
      <c r="I101" s="22">
        <v>0</v>
      </c>
    </row>
    <row r="102" spans="1:22" ht="16.5" thickBot="1" x14ac:dyDescent="0.3">
      <c r="A102" s="130"/>
      <c r="B102" s="80"/>
      <c r="C102" s="62" t="s">
        <v>37</v>
      </c>
      <c r="D102" s="15">
        <v>80</v>
      </c>
      <c r="E102" s="16">
        <v>17.399999999999999</v>
      </c>
      <c r="F102" s="16">
        <v>13.9</v>
      </c>
      <c r="G102" s="16">
        <v>10.9</v>
      </c>
      <c r="H102" s="76">
        <v>147.80000000000001</v>
      </c>
      <c r="I102" s="64">
        <v>0.8</v>
      </c>
    </row>
    <row r="103" spans="1:22" ht="16.5" thickBot="1" x14ac:dyDescent="0.3">
      <c r="A103" s="130"/>
      <c r="B103" s="36"/>
      <c r="C103" s="37" t="s">
        <v>73</v>
      </c>
      <c r="D103" s="38">
        <v>90</v>
      </c>
      <c r="E103" s="39">
        <v>0.3</v>
      </c>
      <c r="F103" s="39">
        <v>0.3</v>
      </c>
      <c r="G103" s="39">
        <v>8.8000000000000007</v>
      </c>
      <c r="H103" s="39">
        <v>39.6</v>
      </c>
      <c r="I103" s="40">
        <v>9</v>
      </c>
    </row>
    <row r="104" spans="1:22" ht="16.5" thickBot="1" x14ac:dyDescent="0.3">
      <c r="A104" s="125" t="s">
        <v>17</v>
      </c>
      <c r="B104" s="126"/>
      <c r="C104" s="126"/>
      <c r="D104" s="126"/>
      <c r="E104" s="26">
        <f>E101+E102+E103</f>
        <v>19.3</v>
      </c>
      <c r="F104" s="26">
        <f>F101+F102+F103</f>
        <v>15.600000000000001</v>
      </c>
      <c r="G104" s="26">
        <f>G101+G102+G103</f>
        <v>22.3</v>
      </c>
      <c r="H104" s="26">
        <f>H101+H102+H103</f>
        <v>218.6</v>
      </c>
      <c r="I104" s="26">
        <f>I101+I102+I103</f>
        <v>9.8000000000000007</v>
      </c>
    </row>
    <row r="105" spans="1:22" ht="16.5" thickBot="1" x14ac:dyDescent="0.3">
      <c r="A105" s="127" t="s">
        <v>56</v>
      </c>
      <c r="B105" s="128"/>
      <c r="C105" s="128"/>
      <c r="D105" s="129"/>
      <c r="E105" s="25">
        <f>E92+E94+E100+E104</f>
        <v>58.010000000000005</v>
      </c>
      <c r="F105" s="25">
        <f>F92+F94+F100+F104</f>
        <v>50.730000000000004</v>
      </c>
      <c r="G105" s="25">
        <f>G92+G94+G100+G104</f>
        <v>175.97000000000003</v>
      </c>
      <c r="H105" s="25">
        <f>H92+H94+H100+H104</f>
        <v>1376.84</v>
      </c>
      <c r="I105" s="25">
        <f>I92+I94+I100+I104</f>
        <v>45.100000000000009</v>
      </c>
    </row>
    <row r="106" spans="1:22" ht="16.5" thickBot="1" x14ac:dyDescent="0.3">
      <c r="A106" s="10" t="s">
        <v>51</v>
      </c>
      <c r="B106" s="11"/>
      <c r="C106" s="12"/>
      <c r="D106" s="11"/>
      <c r="E106" s="13"/>
      <c r="F106" s="13"/>
      <c r="G106" s="13"/>
      <c r="H106" s="13"/>
      <c r="I106" s="13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</row>
    <row r="107" spans="1:22" ht="16.5" thickBot="1" x14ac:dyDescent="0.3">
      <c r="A107" s="96" t="s">
        <v>14</v>
      </c>
      <c r="B107" s="11"/>
      <c r="C107" s="12" t="s">
        <v>89</v>
      </c>
      <c r="D107" s="17">
        <v>150</v>
      </c>
      <c r="E107" s="16">
        <v>8.6</v>
      </c>
      <c r="F107" s="16">
        <v>6.1</v>
      </c>
      <c r="G107" s="16">
        <v>38.6</v>
      </c>
      <c r="H107" s="16" t="s">
        <v>90</v>
      </c>
      <c r="I107" s="13">
        <v>0.5</v>
      </c>
      <c r="L107" s="66"/>
      <c r="M107" s="131"/>
      <c r="N107" s="67"/>
      <c r="O107" s="31"/>
      <c r="P107" s="67"/>
      <c r="Q107" s="68"/>
      <c r="R107" s="68"/>
      <c r="S107" s="68"/>
      <c r="T107" s="68"/>
      <c r="U107" s="68"/>
      <c r="V107" s="66"/>
    </row>
    <row r="108" spans="1:22" ht="16.5" thickBot="1" x14ac:dyDescent="0.3">
      <c r="A108" s="96"/>
      <c r="B108" s="11"/>
      <c r="C108" s="14" t="s">
        <v>29</v>
      </c>
      <c r="D108" s="15">
        <v>180</v>
      </c>
      <c r="E108" s="16">
        <v>4.2</v>
      </c>
      <c r="F108" s="16">
        <v>3.4</v>
      </c>
      <c r="G108" s="16">
        <v>18.8</v>
      </c>
      <c r="H108" s="16">
        <v>123.3</v>
      </c>
      <c r="I108" s="13">
        <v>0.7</v>
      </c>
      <c r="L108" s="66"/>
      <c r="M108" s="131"/>
      <c r="N108" s="67"/>
      <c r="O108" s="31"/>
      <c r="P108" s="67"/>
      <c r="Q108" s="68"/>
      <c r="R108" s="68"/>
      <c r="S108" s="68"/>
      <c r="T108" s="68"/>
      <c r="U108" s="68"/>
      <c r="V108" s="66"/>
    </row>
    <row r="109" spans="1:22" ht="16.5" thickBot="1" x14ac:dyDescent="0.3">
      <c r="A109" s="96"/>
      <c r="B109" s="11"/>
      <c r="C109" s="12" t="s">
        <v>80</v>
      </c>
      <c r="D109" s="11">
        <v>60</v>
      </c>
      <c r="E109" s="20">
        <v>3.8</v>
      </c>
      <c r="F109" s="16">
        <v>1.5</v>
      </c>
      <c r="G109" s="16">
        <v>25.7</v>
      </c>
      <c r="H109" s="16">
        <v>131</v>
      </c>
      <c r="I109" s="13">
        <v>0</v>
      </c>
      <c r="L109" s="66"/>
      <c r="M109" s="131"/>
      <c r="N109" s="67"/>
      <c r="O109" s="31"/>
      <c r="P109" s="67"/>
      <c r="Q109" s="68"/>
      <c r="R109" s="68"/>
      <c r="S109" s="68"/>
      <c r="T109" s="68"/>
      <c r="U109" s="68"/>
      <c r="V109" s="66"/>
    </row>
    <row r="110" spans="1:22" ht="16.5" thickBot="1" x14ac:dyDescent="0.3">
      <c r="A110" s="97"/>
      <c r="B110" s="11"/>
      <c r="C110" s="14"/>
      <c r="D110" s="15"/>
      <c r="E110" s="16"/>
      <c r="F110" s="16"/>
      <c r="G110" s="16"/>
      <c r="H110" s="16"/>
      <c r="I110" s="13"/>
      <c r="L110" s="66"/>
      <c r="M110" s="131"/>
      <c r="N110" s="67"/>
      <c r="O110" s="31"/>
      <c r="P110" s="67"/>
      <c r="Q110" s="68"/>
      <c r="R110" s="68"/>
      <c r="S110" s="68"/>
      <c r="T110" s="68"/>
      <c r="U110" s="68"/>
      <c r="V110" s="66"/>
    </row>
    <row r="111" spans="1:22" ht="16.5" thickBot="1" x14ac:dyDescent="0.3">
      <c r="A111" s="98" t="s">
        <v>17</v>
      </c>
      <c r="B111" s="99"/>
      <c r="C111" s="99"/>
      <c r="D111" s="100"/>
      <c r="E111" s="26">
        <f>E107+E108+E109</f>
        <v>16.600000000000001</v>
      </c>
      <c r="F111" s="26">
        <f t="shared" ref="F111:I111" si="24">F107+F108+F109</f>
        <v>11</v>
      </c>
      <c r="G111" s="26">
        <f t="shared" si="24"/>
        <v>83.100000000000009</v>
      </c>
      <c r="H111" s="26" t="e">
        <f t="shared" si="24"/>
        <v>#VALUE!</v>
      </c>
      <c r="I111" s="26">
        <f t="shared" si="24"/>
        <v>1.2</v>
      </c>
      <c r="L111" s="66"/>
      <c r="M111" s="132"/>
      <c r="N111" s="132"/>
      <c r="O111" s="132"/>
      <c r="P111" s="132"/>
      <c r="Q111" s="69"/>
      <c r="R111" s="69"/>
      <c r="S111" s="69"/>
      <c r="T111" s="69"/>
      <c r="U111" s="69"/>
      <c r="V111" s="66"/>
    </row>
    <row r="112" spans="1:22" ht="16.5" thickBot="1" x14ac:dyDescent="0.3">
      <c r="A112" s="19" t="s">
        <v>18</v>
      </c>
      <c r="B112" s="11"/>
      <c r="C112" s="12" t="s">
        <v>74</v>
      </c>
      <c r="D112" s="11">
        <v>100</v>
      </c>
      <c r="E112" s="13">
        <v>3.9</v>
      </c>
      <c r="F112" s="13">
        <v>0</v>
      </c>
      <c r="G112" s="13">
        <v>18.2</v>
      </c>
      <c r="H112" s="13">
        <v>86.04</v>
      </c>
      <c r="I112" s="13">
        <v>4.4000000000000004</v>
      </c>
      <c r="L112" s="66"/>
      <c r="M112" s="66"/>
      <c r="N112" s="66"/>
      <c r="O112" s="66"/>
      <c r="P112" s="66"/>
      <c r="Q112" s="66"/>
      <c r="R112" s="66"/>
      <c r="S112" s="66"/>
      <c r="T112" s="66"/>
      <c r="U112" s="66"/>
      <c r="V112" s="66"/>
    </row>
    <row r="113" spans="1:22" ht="16.5" thickBot="1" x14ac:dyDescent="0.3">
      <c r="A113" s="98" t="s">
        <v>17</v>
      </c>
      <c r="B113" s="99"/>
      <c r="C113" s="99"/>
      <c r="D113" s="100"/>
      <c r="E113" s="26">
        <f>E112</f>
        <v>3.9</v>
      </c>
      <c r="F113" s="26">
        <f t="shared" ref="F113:I113" si="25">F112</f>
        <v>0</v>
      </c>
      <c r="G113" s="26">
        <f t="shared" si="25"/>
        <v>18.2</v>
      </c>
      <c r="H113" s="26">
        <f t="shared" si="25"/>
        <v>86.04</v>
      </c>
      <c r="I113" s="26">
        <f t="shared" si="25"/>
        <v>4.4000000000000004</v>
      </c>
      <c r="L113" s="66"/>
      <c r="M113" s="66"/>
      <c r="N113" s="66"/>
      <c r="O113" s="66"/>
      <c r="P113" s="66"/>
      <c r="Q113" s="66"/>
      <c r="R113" s="66"/>
      <c r="S113" s="66"/>
      <c r="T113" s="66"/>
      <c r="U113" s="66"/>
      <c r="V113" s="66"/>
    </row>
    <row r="114" spans="1:22" ht="16.5" thickBot="1" x14ac:dyDescent="0.3">
      <c r="A114" s="95" t="s">
        <v>19</v>
      </c>
      <c r="B114" s="11"/>
      <c r="C114" s="12" t="s">
        <v>102</v>
      </c>
      <c r="D114" s="17">
        <v>50</v>
      </c>
      <c r="E114" s="16">
        <v>0.36</v>
      </c>
      <c r="F114" s="16">
        <v>1.32</v>
      </c>
      <c r="G114" s="16">
        <v>0.04</v>
      </c>
      <c r="H114" s="16">
        <v>6.6</v>
      </c>
      <c r="I114" s="13">
        <v>5.0999999999999996</v>
      </c>
    </row>
    <row r="115" spans="1:22" ht="16.5" thickBot="1" x14ac:dyDescent="0.3">
      <c r="A115" s="96"/>
      <c r="B115" s="11"/>
      <c r="C115" s="14" t="s">
        <v>86</v>
      </c>
      <c r="D115" s="17" t="s">
        <v>34</v>
      </c>
      <c r="E115" s="16">
        <v>9</v>
      </c>
      <c r="F115" s="16">
        <v>8</v>
      </c>
      <c r="G115" s="16">
        <v>17</v>
      </c>
      <c r="H115" s="16">
        <v>122.6</v>
      </c>
      <c r="I115" s="13">
        <v>16</v>
      </c>
    </row>
    <row r="116" spans="1:22" ht="29.25" customHeight="1" thickBot="1" x14ac:dyDescent="0.3">
      <c r="A116" s="96"/>
      <c r="B116" s="11"/>
      <c r="C116" s="52" t="s">
        <v>105</v>
      </c>
      <c r="D116" s="17">
        <v>150</v>
      </c>
      <c r="E116" s="16">
        <v>13.26</v>
      </c>
      <c r="F116" s="16">
        <v>8.52</v>
      </c>
      <c r="G116" s="16">
        <v>18.8</v>
      </c>
      <c r="H116" s="16">
        <v>205</v>
      </c>
      <c r="I116" s="13">
        <v>18.75</v>
      </c>
      <c r="K116" s="12"/>
      <c r="L116" s="17"/>
      <c r="M116" s="16"/>
      <c r="N116" s="16"/>
      <c r="O116" s="16"/>
      <c r="P116" s="16"/>
      <c r="Q116" s="13"/>
    </row>
    <row r="117" spans="1:22" ht="16.5" thickBot="1" x14ac:dyDescent="0.3">
      <c r="A117" s="96"/>
      <c r="B117" s="11"/>
      <c r="C117" s="12" t="s">
        <v>47</v>
      </c>
      <c r="D117" s="17">
        <v>180</v>
      </c>
      <c r="E117" s="16">
        <v>0.2</v>
      </c>
      <c r="F117" s="16">
        <v>0.1</v>
      </c>
      <c r="G117" s="16">
        <v>17.2</v>
      </c>
      <c r="H117" s="16">
        <v>106.4</v>
      </c>
      <c r="I117" s="13">
        <v>2.8</v>
      </c>
      <c r="K117" s="12"/>
      <c r="L117" s="17"/>
      <c r="M117" s="16"/>
      <c r="N117" s="16"/>
      <c r="O117" s="16"/>
      <c r="P117" s="16"/>
      <c r="Q117" s="13"/>
    </row>
    <row r="118" spans="1:22" ht="16.5" thickBot="1" x14ac:dyDescent="0.3">
      <c r="A118" s="97"/>
      <c r="B118" s="11"/>
      <c r="C118" s="12" t="s">
        <v>22</v>
      </c>
      <c r="D118" s="17">
        <v>30</v>
      </c>
      <c r="E118" s="16">
        <v>2</v>
      </c>
      <c r="F118" s="16">
        <v>0.3</v>
      </c>
      <c r="G118" s="16">
        <v>12.7</v>
      </c>
      <c r="H118" s="16">
        <v>61.2</v>
      </c>
      <c r="I118" s="13">
        <v>0</v>
      </c>
    </row>
    <row r="119" spans="1:22" ht="16.5" thickBot="1" x14ac:dyDescent="0.3">
      <c r="A119" s="98" t="s">
        <v>17</v>
      </c>
      <c r="B119" s="99"/>
      <c r="C119" s="99"/>
      <c r="D119" s="100"/>
      <c r="E119" s="26">
        <f>E114+E115+E116+E117+E118</f>
        <v>24.819999999999997</v>
      </c>
      <c r="F119" s="26">
        <f t="shared" ref="F119:G119" si="26">F114+F115+F116+F117+F118</f>
        <v>18.240000000000002</v>
      </c>
      <c r="G119" s="26">
        <f t="shared" si="26"/>
        <v>65.740000000000009</v>
      </c>
      <c r="H119" s="26">
        <v>540.5</v>
      </c>
      <c r="I119" s="26">
        <f t="shared" ref="I119" si="27">I114+I115+I116+I117+I118</f>
        <v>42.65</v>
      </c>
    </row>
    <row r="120" spans="1:22" ht="24.75" thickBot="1" x14ac:dyDescent="0.3">
      <c r="A120" s="122" t="s">
        <v>20</v>
      </c>
      <c r="B120" s="2"/>
      <c r="C120" s="70" t="s">
        <v>92</v>
      </c>
      <c r="D120" s="92" t="s">
        <v>93</v>
      </c>
      <c r="E120" s="33">
        <v>5.08</v>
      </c>
      <c r="F120" s="33">
        <v>4.5999999999999996</v>
      </c>
      <c r="G120" s="33">
        <v>0.28000000000000003</v>
      </c>
      <c r="H120" s="33">
        <v>62.8</v>
      </c>
      <c r="I120" s="22">
        <v>0.2</v>
      </c>
    </row>
    <row r="121" spans="1:22" ht="48.75" thickBot="1" x14ac:dyDescent="0.3">
      <c r="A121" s="130"/>
      <c r="B121" s="93"/>
      <c r="C121" s="70" t="s">
        <v>84</v>
      </c>
      <c r="D121" s="88">
        <v>60</v>
      </c>
      <c r="E121" s="33">
        <v>0.97</v>
      </c>
      <c r="F121" s="33">
        <v>3.1</v>
      </c>
      <c r="G121" s="33">
        <v>5</v>
      </c>
      <c r="H121" s="33">
        <v>54.9</v>
      </c>
      <c r="I121" s="22">
        <v>6.6</v>
      </c>
    </row>
    <row r="122" spans="1:22" ht="19.5" thickBot="1" x14ac:dyDescent="0.3">
      <c r="A122" s="130"/>
      <c r="B122" s="82"/>
      <c r="C122" s="12" t="s">
        <v>29</v>
      </c>
      <c r="D122" s="17">
        <v>180</v>
      </c>
      <c r="E122" s="16">
        <v>0.2</v>
      </c>
      <c r="F122" s="16">
        <v>0.1</v>
      </c>
      <c r="G122" s="16">
        <v>17.2</v>
      </c>
      <c r="H122" s="16">
        <v>106.4</v>
      </c>
      <c r="I122" s="13">
        <v>2.8</v>
      </c>
    </row>
    <row r="123" spans="1:22" ht="16.5" thickBot="1" x14ac:dyDescent="0.3">
      <c r="A123" s="130"/>
      <c r="B123" s="35"/>
      <c r="C123" s="37" t="s">
        <v>73</v>
      </c>
      <c r="D123" s="38">
        <v>90</v>
      </c>
      <c r="E123" s="39">
        <v>0.3</v>
      </c>
      <c r="F123" s="39">
        <v>0.3</v>
      </c>
      <c r="G123" s="39">
        <v>8.8000000000000007</v>
      </c>
      <c r="H123" s="39">
        <v>39.6</v>
      </c>
      <c r="I123" s="40">
        <v>9</v>
      </c>
    </row>
    <row r="124" spans="1:22" ht="16.5" thickBot="1" x14ac:dyDescent="0.3">
      <c r="A124" s="125" t="s">
        <v>17</v>
      </c>
      <c r="B124" s="126"/>
      <c r="C124" s="126"/>
      <c r="D124" s="126"/>
      <c r="E124" s="26">
        <f>E120+E123</f>
        <v>5.38</v>
      </c>
      <c r="F124" s="26">
        <f t="shared" ref="F124:I124" si="28">F120+F123</f>
        <v>4.8999999999999995</v>
      </c>
      <c r="G124" s="26">
        <f t="shared" si="28"/>
        <v>9.08</v>
      </c>
      <c r="H124" s="26">
        <v>314.39999999999998</v>
      </c>
      <c r="I124" s="26">
        <f t="shared" si="28"/>
        <v>9.1999999999999993</v>
      </c>
    </row>
    <row r="125" spans="1:22" ht="16.5" thickBot="1" x14ac:dyDescent="0.3">
      <c r="A125" s="127" t="s">
        <v>57</v>
      </c>
      <c r="B125" s="128"/>
      <c r="C125" s="128"/>
      <c r="D125" s="129"/>
      <c r="E125" s="25">
        <f>E111+E113+E119+E124</f>
        <v>50.699999999999996</v>
      </c>
      <c r="F125" s="25">
        <f>F111+F113+F119+F124</f>
        <v>34.14</v>
      </c>
      <c r="G125" s="25">
        <f>G111+G113+G119+G124</f>
        <v>176.12000000000003</v>
      </c>
      <c r="H125" s="25" t="e">
        <f>H111+H113+H119+H124</f>
        <v>#VALUE!</v>
      </c>
      <c r="I125" s="25">
        <f>I111+I113+I119+I124</f>
        <v>57.45</v>
      </c>
    </row>
    <row r="126" spans="1:22" ht="16.5" thickBot="1" x14ac:dyDescent="0.3">
      <c r="A126" s="10" t="s">
        <v>58</v>
      </c>
      <c r="B126" s="11"/>
      <c r="C126" s="12"/>
      <c r="D126" s="11"/>
      <c r="E126" s="13"/>
      <c r="F126" s="13"/>
      <c r="G126" s="13"/>
      <c r="H126" s="13"/>
      <c r="I126" s="13"/>
    </row>
    <row r="127" spans="1:22" ht="34.5" customHeight="1" thickBot="1" x14ac:dyDescent="0.3">
      <c r="A127" s="96" t="s">
        <v>14</v>
      </c>
      <c r="B127" s="11"/>
      <c r="C127" s="14" t="s">
        <v>100</v>
      </c>
      <c r="D127" s="17">
        <v>200</v>
      </c>
      <c r="E127" s="16">
        <v>6.5</v>
      </c>
      <c r="F127" s="16">
        <v>8.3000000000000007</v>
      </c>
      <c r="G127" s="16">
        <v>27</v>
      </c>
      <c r="H127" s="16">
        <v>210.3</v>
      </c>
      <c r="I127" s="13">
        <v>0.6</v>
      </c>
    </row>
    <row r="128" spans="1:22" ht="16.5" thickBot="1" x14ac:dyDescent="0.3">
      <c r="A128" s="96"/>
      <c r="B128" s="11"/>
      <c r="C128" s="14" t="s">
        <v>16</v>
      </c>
      <c r="D128" s="15">
        <v>180</v>
      </c>
      <c r="E128" s="16">
        <v>5.4</v>
      </c>
      <c r="F128" s="16">
        <v>4.5</v>
      </c>
      <c r="G128" s="16">
        <v>19.2</v>
      </c>
      <c r="H128" s="16">
        <v>138.9</v>
      </c>
      <c r="I128" s="13">
        <v>0.8</v>
      </c>
    </row>
    <row r="129" spans="1:9" ht="16.5" thickBot="1" x14ac:dyDescent="0.3">
      <c r="A129" s="96"/>
      <c r="B129" s="11"/>
      <c r="C129" s="48" t="s">
        <v>33</v>
      </c>
      <c r="D129" s="28">
        <v>10</v>
      </c>
      <c r="E129" s="29">
        <v>2.31</v>
      </c>
      <c r="F129" s="29">
        <v>2.98</v>
      </c>
      <c r="G129" s="29">
        <v>0</v>
      </c>
      <c r="H129" s="29">
        <v>36.520000000000003</v>
      </c>
      <c r="I129" s="30">
        <v>0</v>
      </c>
    </row>
    <row r="130" spans="1:9" ht="16.5" thickBot="1" x14ac:dyDescent="0.3">
      <c r="A130" s="96"/>
      <c r="B130" s="11"/>
      <c r="C130" s="12" t="s">
        <v>23</v>
      </c>
      <c r="D130" s="11">
        <v>60</v>
      </c>
      <c r="E130" s="20">
        <v>3.8</v>
      </c>
      <c r="F130" s="16">
        <v>1.5</v>
      </c>
      <c r="G130" s="16">
        <v>25.7</v>
      </c>
      <c r="H130" s="16">
        <v>131</v>
      </c>
      <c r="I130" s="13">
        <v>0</v>
      </c>
    </row>
    <row r="131" spans="1:9" ht="16.5" thickBot="1" x14ac:dyDescent="0.3">
      <c r="A131" s="97"/>
      <c r="B131" s="11"/>
      <c r="C131" s="14" t="s">
        <v>28</v>
      </c>
      <c r="D131" s="15">
        <v>5</v>
      </c>
      <c r="E131" s="16">
        <v>0.05</v>
      </c>
      <c r="F131" s="16">
        <v>4.1500000000000004</v>
      </c>
      <c r="G131" s="16">
        <v>0.05</v>
      </c>
      <c r="H131" s="16">
        <v>37.5</v>
      </c>
      <c r="I131" s="13">
        <v>0</v>
      </c>
    </row>
    <row r="132" spans="1:9" ht="16.5" thickBot="1" x14ac:dyDescent="0.3">
      <c r="A132" s="98" t="s">
        <v>17</v>
      </c>
      <c r="B132" s="99"/>
      <c r="C132" s="99"/>
      <c r="D132" s="100"/>
      <c r="E132" s="26">
        <f>E127+E128+E130+E131</f>
        <v>15.75</v>
      </c>
      <c r="F132" s="26">
        <f>F127+F128+F130+F131</f>
        <v>18.450000000000003</v>
      </c>
      <c r="G132" s="26">
        <f>G127+G128+G130+G131</f>
        <v>71.95</v>
      </c>
      <c r="H132" s="26">
        <f>H127+H128+H130+H131</f>
        <v>517.70000000000005</v>
      </c>
      <c r="I132" s="26">
        <f>I127+I128+I130+I131</f>
        <v>1.4</v>
      </c>
    </row>
    <row r="133" spans="1:9" ht="16.5" thickBot="1" x14ac:dyDescent="0.3">
      <c r="A133" s="19" t="s">
        <v>18</v>
      </c>
      <c r="B133" s="11"/>
      <c r="C133" s="12" t="s">
        <v>74</v>
      </c>
      <c r="D133" s="11">
        <v>100</v>
      </c>
      <c r="E133" s="13">
        <v>3.9</v>
      </c>
      <c r="F133" s="13">
        <v>0</v>
      </c>
      <c r="G133" s="13">
        <v>18.2</v>
      </c>
      <c r="H133" s="13">
        <v>86.04</v>
      </c>
      <c r="I133" s="13">
        <v>4.4000000000000004</v>
      </c>
    </row>
    <row r="134" spans="1:9" ht="16.5" thickBot="1" x14ac:dyDescent="0.3">
      <c r="A134" s="98" t="s">
        <v>17</v>
      </c>
      <c r="B134" s="99"/>
      <c r="C134" s="99"/>
      <c r="D134" s="100"/>
      <c r="E134" s="26">
        <f>E133</f>
        <v>3.9</v>
      </c>
      <c r="F134" s="26">
        <f t="shared" ref="F134:I134" si="29">F133</f>
        <v>0</v>
      </c>
      <c r="G134" s="26">
        <f t="shared" si="29"/>
        <v>18.2</v>
      </c>
      <c r="H134" s="26">
        <f t="shared" si="29"/>
        <v>86.04</v>
      </c>
      <c r="I134" s="26">
        <f t="shared" si="29"/>
        <v>4.4000000000000004</v>
      </c>
    </row>
    <row r="135" spans="1:9" ht="16.5" thickBot="1" x14ac:dyDescent="0.3">
      <c r="A135" s="95" t="s">
        <v>19</v>
      </c>
      <c r="B135" s="11"/>
      <c r="C135" s="12" t="s">
        <v>103</v>
      </c>
      <c r="D135" s="17">
        <v>50</v>
      </c>
      <c r="E135" s="16">
        <v>0.66</v>
      </c>
      <c r="F135" s="16">
        <v>0.06</v>
      </c>
      <c r="G135" s="16">
        <v>0.96</v>
      </c>
      <c r="H135" s="16">
        <v>8.4</v>
      </c>
      <c r="I135" s="13">
        <v>6</v>
      </c>
    </row>
    <row r="136" spans="1:9" ht="16.5" thickBot="1" x14ac:dyDescent="0.3">
      <c r="A136" s="96"/>
      <c r="B136" s="11"/>
      <c r="C136" s="14" t="s">
        <v>101</v>
      </c>
      <c r="D136" s="15">
        <v>250</v>
      </c>
      <c r="E136" s="20">
        <v>7.3</v>
      </c>
      <c r="F136" s="16">
        <v>5.2</v>
      </c>
      <c r="G136" s="16">
        <v>30.3</v>
      </c>
      <c r="H136" s="16">
        <v>230.2</v>
      </c>
      <c r="I136" s="13">
        <v>4.5999999999999996</v>
      </c>
    </row>
    <row r="137" spans="1:9" ht="16.5" thickBot="1" x14ac:dyDescent="0.3">
      <c r="A137" s="96"/>
      <c r="B137" s="11"/>
      <c r="C137" s="14" t="s">
        <v>108</v>
      </c>
      <c r="D137" s="15">
        <v>70</v>
      </c>
      <c r="E137" s="16">
        <v>5.9119999999999999</v>
      </c>
      <c r="F137" s="16">
        <v>6.5519999999999996</v>
      </c>
      <c r="G137" s="16">
        <v>7.8079999999999998</v>
      </c>
      <c r="H137" s="16">
        <v>114</v>
      </c>
      <c r="I137" s="13">
        <v>0.6</v>
      </c>
    </row>
    <row r="138" spans="1:9" ht="16.5" thickBot="1" x14ac:dyDescent="0.3">
      <c r="A138" s="96"/>
      <c r="B138" s="11"/>
      <c r="C138" s="12" t="s">
        <v>53</v>
      </c>
      <c r="D138" s="17">
        <v>150</v>
      </c>
      <c r="E138" s="86">
        <v>3.06</v>
      </c>
      <c r="F138" s="16">
        <v>4.8</v>
      </c>
      <c r="G138" s="16">
        <v>20.440000000000001</v>
      </c>
      <c r="H138" s="16">
        <v>137.25</v>
      </c>
      <c r="I138" s="13">
        <v>2.94</v>
      </c>
    </row>
    <row r="139" spans="1:9" ht="16.5" thickBot="1" x14ac:dyDescent="0.3">
      <c r="A139" s="96"/>
      <c r="B139" s="11"/>
      <c r="C139" s="12" t="s">
        <v>29</v>
      </c>
      <c r="D139" s="17">
        <v>180</v>
      </c>
      <c r="E139" s="16">
        <v>0.2</v>
      </c>
      <c r="F139" s="16">
        <v>0.1</v>
      </c>
      <c r="G139" s="16">
        <v>17.2</v>
      </c>
      <c r="H139" s="16">
        <v>106.4</v>
      </c>
      <c r="I139" s="13">
        <v>2.8</v>
      </c>
    </row>
    <row r="140" spans="1:9" ht="16.5" thickBot="1" x14ac:dyDescent="0.3">
      <c r="A140" s="97"/>
      <c r="B140" s="11"/>
      <c r="C140" s="12" t="s">
        <v>22</v>
      </c>
      <c r="D140" s="17">
        <v>30</v>
      </c>
      <c r="E140" s="16">
        <v>2</v>
      </c>
      <c r="F140" s="16">
        <v>0.3</v>
      </c>
      <c r="G140" s="16">
        <v>12.7</v>
      </c>
      <c r="H140" s="16">
        <v>61.2</v>
      </c>
      <c r="I140" s="13">
        <v>0</v>
      </c>
    </row>
    <row r="141" spans="1:9" ht="16.5" thickBot="1" x14ac:dyDescent="0.3">
      <c r="A141" s="98" t="s">
        <v>17</v>
      </c>
      <c r="B141" s="99"/>
      <c r="C141" s="99"/>
      <c r="D141" s="100"/>
      <c r="E141" s="26">
        <f>E135+E136+E137+E138+E140</f>
        <v>18.931999999999999</v>
      </c>
      <c r="F141" s="26">
        <f>F135+F136+F137+F138+F140</f>
        <v>16.911999999999999</v>
      </c>
      <c r="G141" s="26">
        <f>G135+G136+G137+G138+G140</f>
        <v>72.207999999999998</v>
      </c>
      <c r="H141" s="26">
        <f>H135+H136+H137+H138+H140</f>
        <v>551.05000000000007</v>
      </c>
      <c r="I141" s="26">
        <f>I135+I136+I137+I138+I140</f>
        <v>14.139999999999999</v>
      </c>
    </row>
    <row r="142" spans="1:9" ht="24.75" thickBot="1" x14ac:dyDescent="0.3">
      <c r="A142" s="122" t="s">
        <v>20</v>
      </c>
      <c r="B142" s="133"/>
      <c r="C142" s="65" t="s">
        <v>72</v>
      </c>
      <c r="D142" s="17">
        <v>100</v>
      </c>
      <c r="E142" s="16">
        <f>+E143+E144+E145</f>
        <v>7.1</v>
      </c>
      <c r="F142" s="16">
        <v>13.2</v>
      </c>
      <c r="G142" s="16">
        <v>37.799999999999997</v>
      </c>
      <c r="H142" s="16">
        <v>261</v>
      </c>
      <c r="I142" s="13">
        <v>12.2</v>
      </c>
    </row>
    <row r="143" spans="1:9" ht="16.5" thickBot="1" x14ac:dyDescent="0.3">
      <c r="A143" s="130"/>
      <c r="B143" s="134"/>
      <c r="C143" s="12" t="s">
        <v>43</v>
      </c>
      <c r="D143" s="17">
        <v>125</v>
      </c>
      <c r="E143" s="16">
        <v>3.2</v>
      </c>
      <c r="F143" s="16">
        <v>2.7</v>
      </c>
      <c r="G143" s="16">
        <v>5.8</v>
      </c>
      <c r="H143" s="16">
        <v>60</v>
      </c>
      <c r="I143" s="22">
        <v>0.7</v>
      </c>
    </row>
    <row r="144" spans="1:9" ht="16.5" thickBot="1" x14ac:dyDescent="0.3">
      <c r="A144" s="130"/>
      <c r="B144" s="135"/>
      <c r="C144" s="21" t="s">
        <v>23</v>
      </c>
      <c r="D144" s="17">
        <v>60</v>
      </c>
      <c r="E144" s="16">
        <v>3.8</v>
      </c>
      <c r="F144" s="16">
        <v>1.5</v>
      </c>
      <c r="G144" s="16">
        <v>25.7</v>
      </c>
      <c r="H144" s="76">
        <v>131</v>
      </c>
      <c r="I144" s="77">
        <v>0</v>
      </c>
    </row>
    <row r="145" spans="1:9" ht="16.5" thickBot="1" x14ac:dyDescent="0.3">
      <c r="A145" s="130"/>
      <c r="B145" s="35"/>
      <c r="C145" s="24" t="s">
        <v>73</v>
      </c>
      <c r="D145" s="71">
        <v>80</v>
      </c>
      <c r="E145" s="72">
        <v>0.1</v>
      </c>
      <c r="F145" s="72">
        <v>0.7</v>
      </c>
      <c r="G145" s="72">
        <v>6.8</v>
      </c>
      <c r="H145" s="72">
        <v>38.799999999999997</v>
      </c>
      <c r="I145" s="72">
        <v>48</v>
      </c>
    </row>
    <row r="146" spans="1:9" ht="16.5" thickBot="1" x14ac:dyDescent="0.3">
      <c r="A146" s="125" t="s">
        <v>17</v>
      </c>
      <c r="B146" s="126"/>
      <c r="C146" s="126"/>
      <c r="D146" s="126"/>
      <c r="E146" s="26">
        <f>E142+E143+E144+E145</f>
        <v>14.200000000000001</v>
      </c>
      <c r="F146" s="26">
        <f t="shared" ref="F146:I146" si="30">F142+F143+F144+F145</f>
        <v>18.099999999999998</v>
      </c>
      <c r="G146" s="26">
        <f t="shared" si="30"/>
        <v>76.099999999999994</v>
      </c>
      <c r="H146" s="26">
        <f t="shared" si="30"/>
        <v>490.8</v>
      </c>
      <c r="I146" s="26">
        <f t="shared" si="30"/>
        <v>60.9</v>
      </c>
    </row>
    <row r="147" spans="1:9" ht="16.5" thickBot="1" x14ac:dyDescent="0.3">
      <c r="A147" s="127" t="s">
        <v>59</v>
      </c>
      <c r="B147" s="128"/>
      <c r="C147" s="128"/>
      <c r="D147" s="129"/>
      <c r="E147" s="90">
        <f>E132+E134+E141+E146</f>
        <v>52.781999999999996</v>
      </c>
      <c r="F147" s="90">
        <f>F132+F134+F141+F146</f>
        <v>53.462000000000003</v>
      </c>
      <c r="G147" s="90">
        <f>G132+G134+G141+G146</f>
        <v>238.458</v>
      </c>
      <c r="H147" s="25">
        <f>H132+H134+H141+H146</f>
        <v>1645.59</v>
      </c>
      <c r="I147" s="25">
        <f>I132+I134+I141+I146</f>
        <v>80.84</v>
      </c>
    </row>
    <row r="148" spans="1:9" ht="16.5" thickBot="1" x14ac:dyDescent="0.3">
      <c r="A148" s="10" t="s">
        <v>62</v>
      </c>
      <c r="B148" s="11"/>
      <c r="C148" s="12"/>
      <c r="D148" s="11"/>
      <c r="E148" s="13"/>
      <c r="F148" s="13"/>
      <c r="G148" s="13"/>
      <c r="H148" s="13"/>
      <c r="I148" s="13"/>
    </row>
    <row r="149" spans="1:9" ht="16.5" thickBot="1" x14ac:dyDescent="0.3">
      <c r="A149" s="96" t="s">
        <v>14</v>
      </c>
      <c r="B149" s="11"/>
      <c r="C149" s="14" t="s">
        <v>94</v>
      </c>
      <c r="D149" s="17">
        <v>100</v>
      </c>
      <c r="E149" s="16">
        <v>8.5</v>
      </c>
      <c r="F149" s="16">
        <v>7.6</v>
      </c>
      <c r="G149" s="16">
        <v>1.6</v>
      </c>
      <c r="H149" s="16">
        <v>108</v>
      </c>
      <c r="I149" s="13">
        <v>0</v>
      </c>
    </row>
    <row r="150" spans="1:9" ht="16.5" thickBot="1" x14ac:dyDescent="0.3">
      <c r="A150" s="96"/>
      <c r="B150" s="11"/>
      <c r="C150" s="14" t="s">
        <v>23</v>
      </c>
      <c r="D150" s="11">
        <v>60</v>
      </c>
      <c r="E150" s="20">
        <v>3.8</v>
      </c>
      <c r="F150" s="16">
        <v>1.5</v>
      </c>
      <c r="G150" s="16">
        <v>25.7</v>
      </c>
      <c r="H150" s="16">
        <v>131</v>
      </c>
      <c r="I150" s="13">
        <v>0</v>
      </c>
    </row>
    <row r="151" spans="1:9" ht="16.5" thickBot="1" x14ac:dyDescent="0.3">
      <c r="A151" s="96"/>
      <c r="B151" s="11"/>
      <c r="C151" s="12" t="s">
        <v>64</v>
      </c>
      <c r="D151" s="15">
        <v>180</v>
      </c>
      <c r="E151" s="16">
        <v>4.2</v>
      </c>
      <c r="F151" s="16">
        <v>3.4</v>
      </c>
      <c r="G151" s="16">
        <v>18.8</v>
      </c>
      <c r="H151" s="16">
        <v>123.3</v>
      </c>
      <c r="I151" s="13">
        <v>0.7</v>
      </c>
    </row>
    <row r="152" spans="1:9" ht="16.5" thickBot="1" x14ac:dyDescent="0.3">
      <c r="A152" s="97"/>
      <c r="B152" s="11"/>
      <c r="C152" s="14" t="s">
        <v>28</v>
      </c>
      <c r="D152" s="15">
        <v>5</v>
      </c>
      <c r="E152" s="16">
        <v>0.05</v>
      </c>
      <c r="F152" s="16">
        <v>4.1500000000000004</v>
      </c>
      <c r="G152" s="16">
        <v>0.05</v>
      </c>
      <c r="H152" s="16">
        <v>37.5</v>
      </c>
      <c r="I152" s="13">
        <v>0</v>
      </c>
    </row>
    <row r="153" spans="1:9" ht="16.5" thickBot="1" x14ac:dyDescent="0.3">
      <c r="A153" s="98" t="s">
        <v>17</v>
      </c>
      <c r="B153" s="99"/>
      <c r="C153" s="99"/>
      <c r="D153" s="100"/>
      <c r="E153" s="26">
        <f>E149+E150+E151+E152</f>
        <v>16.55</v>
      </c>
      <c r="F153" s="26">
        <f>F149+F150+F151+F152</f>
        <v>16.649999999999999</v>
      </c>
      <c r="G153" s="26">
        <f>G149+G150+G151+G152</f>
        <v>46.15</v>
      </c>
      <c r="H153" s="26">
        <f>H149+H150+H151+H152</f>
        <v>399.8</v>
      </c>
      <c r="I153" s="26">
        <f>I149+I150+I151+I152</f>
        <v>0.7</v>
      </c>
    </row>
    <row r="154" spans="1:9" ht="16.5" thickBot="1" x14ac:dyDescent="0.3">
      <c r="A154" s="19" t="s">
        <v>18</v>
      </c>
      <c r="B154" s="11"/>
      <c r="C154" s="12" t="s">
        <v>74</v>
      </c>
      <c r="D154" s="11">
        <v>100</v>
      </c>
      <c r="E154" s="13">
        <v>3.9</v>
      </c>
      <c r="F154" s="13">
        <v>0</v>
      </c>
      <c r="G154" s="13">
        <v>18.2</v>
      </c>
      <c r="H154" s="13">
        <v>86.04</v>
      </c>
      <c r="I154" s="13">
        <v>4.4000000000000004</v>
      </c>
    </row>
    <row r="155" spans="1:9" ht="16.5" thickBot="1" x14ac:dyDescent="0.3">
      <c r="A155" s="98" t="s">
        <v>17</v>
      </c>
      <c r="B155" s="99"/>
      <c r="C155" s="99"/>
      <c r="D155" s="100"/>
      <c r="E155" s="26">
        <f>E154</f>
        <v>3.9</v>
      </c>
      <c r="F155" s="26">
        <f t="shared" ref="F155:I155" si="31">F154</f>
        <v>0</v>
      </c>
      <c r="G155" s="26">
        <f t="shared" si="31"/>
        <v>18.2</v>
      </c>
      <c r="H155" s="26">
        <f t="shared" si="31"/>
        <v>86.04</v>
      </c>
      <c r="I155" s="26">
        <f t="shared" si="31"/>
        <v>4.4000000000000004</v>
      </c>
    </row>
    <row r="156" spans="1:9" ht="16.5" thickBot="1" x14ac:dyDescent="0.3">
      <c r="A156" s="95" t="s">
        <v>19</v>
      </c>
      <c r="B156" s="11"/>
      <c r="C156" s="12" t="s">
        <v>102</v>
      </c>
      <c r="D156" s="17">
        <v>45</v>
      </c>
      <c r="E156" s="16">
        <v>0.7</v>
      </c>
      <c r="F156" s="16">
        <v>0.45400000000000001</v>
      </c>
      <c r="G156" s="16">
        <v>3.8</v>
      </c>
      <c r="H156" s="16" t="s">
        <v>81</v>
      </c>
      <c r="I156" s="13">
        <v>3.78</v>
      </c>
    </row>
    <row r="157" spans="1:9" ht="16.5" thickBot="1" x14ac:dyDescent="0.3">
      <c r="A157" s="96"/>
      <c r="B157" s="11"/>
      <c r="C157" s="14" t="s">
        <v>21</v>
      </c>
      <c r="D157" s="15" t="s">
        <v>34</v>
      </c>
      <c r="E157" s="20">
        <v>4.9000000000000004</v>
      </c>
      <c r="F157" s="16">
        <v>7.8</v>
      </c>
      <c r="G157" s="16">
        <v>7.4</v>
      </c>
      <c r="H157" s="16">
        <v>122.6</v>
      </c>
      <c r="I157" s="13">
        <v>8.8000000000000007</v>
      </c>
    </row>
    <row r="158" spans="1:9" ht="16.5" thickBot="1" x14ac:dyDescent="0.3">
      <c r="A158" s="96"/>
      <c r="B158" s="11"/>
      <c r="C158" s="14" t="s">
        <v>106</v>
      </c>
      <c r="D158" s="15">
        <v>160</v>
      </c>
      <c r="E158" s="16">
        <v>20.6</v>
      </c>
      <c r="F158" s="16">
        <v>16.3</v>
      </c>
      <c r="G158" s="16">
        <v>5.2</v>
      </c>
      <c r="H158" s="16">
        <v>250</v>
      </c>
      <c r="I158" s="13">
        <v>1.1000000000000001</v>
      </c>
    </row>
    <row r="159" spans="1:9" ht="16.5" thickBot="1" x14ac:dyDescent="0.3">
      <c r="A159" s="96"/>
      <c r="B159" s="11"/>
      <c r="C159" s="12" t="s">
        <v>88</v>
      </c>
      <c r="D159" s="17">
        <v>150</v>
      </c>
      <c r="E159" s="86">
        <v>5.5</v>
      </c>
      <c r="F159" s="16">
        <v>14.5</v>
      </c>
      <c r="G159" s="16">
        <v>26.4</v>
      </c>
      <c r="H159" s="16">
        <v>168.5</v>
      </c>
      <c r="I159" s="13">
        <v>0</v>
      </c>
    </row>
    <row r="160" spans="1:9" ht="16.5" thickBot="1" x14ac:dyDescent="0.3">
      <c r="A160" s="96"/>
      <c r="B160" s="11"/>
      <c r="C160" s="12" t="s">
        <v>41</v>
      </c>
      <c r="D160" s="17">
        <v>180</v>
      </c>
      <c r="E160" s="16">
        <v>0.1</v>
      </c>
      <c r="F160" s="16">
        <v>0</v>
      </c>
      <c r="G160" s="16">
        <v>22.3</v>
      </c>
      <c r="H160" s="16">
        <v>89.5</v>
      </c>
      <c r="I160" s="13">
        <v>0.6</v>
      </c>
    </row>
    <row r="161" spans="1:9" ht="16.5" thickBot="1" x14ac:dyDescent="0.3">
      <c r="A161" s="97"/>
      <c r="B161" s="11"/>
      <c r="C161" s="12" t="s">
        <v>22</v>
      </c>
      <c r="D161" s="17">
        <v>30</v>
      </c>
      <c r="E161" s="16">
        <v>2</v>
      </c>
      <c r="F161" s="16">
        <v>0.3</v>
      </c>
      <c r="G161" s="16">
        <v>12.7</v>
      </c>
      <c r="H161" s="16">
        <v>61.2</v>
      </c>
      <c r="I161" s="13">
        <v>0</v>
      </c>
    </row>
    <row r="162" spans="1:9" ht="16.5" thickBot="1" x14ac:dyDescent="0.3">
      <c r="A162" s="98" t="s">
        <v>17</v>
      </c>
      <c r="B162" s="99"/>
      <c r="C162" s="123"/>
      <c r="D162" s="124"/>
      <c r="E162" s="41">
        <f>E156+E157+E159+E160+E161</f>
        <v>13.200000000000001</v>
      </c>
      <c r="F162" s="41">
        <f>F156+F157+F159+F160+F161</f>
        <v>23.053999999999998</v>
      </c>
      <c r="G162" s="41">
        <f>G156+G157+G159+G160+G161</f>
        <v>72.599999999999994</v>
      </c>
      <c r="H162" s="41" t="e">
        <f>H156+H157+H159+H160+H161</f>
        <v>#VALUE!</v>
      </c>
      <c r="I162" s="41">
        <f>I156+I157+I159+I160+I161</f>
        <v>13.18</v>
      </c>
    </row>
    <row r="163" spans="1:9" ht="24.75" thickBot="1" x14ac:dyDescent="0.3">
      <c r="A163" s="122" t="s">
        <v>20</v>
      </c>
      <c r="B163" s="82"/>
      <c r="C163" s="83" t="s">
        <v>60</v>
      </c>
      <c r="D163" s="89">
        <v>50</v>
      </c>
      <c r="E163" s="33">
        <v>5.6</v>
      </c>
      <c r="F163" s="33">
        <v>5.0999999999999996</v>
      </c>
      <c r="G163" s="33">
        <v>32.799999999999997</v>
      </c>
      <c r="H163" s="33">
        <v>198.8</v>
      </c>
      <c r="I163" s="22">
        <v>0.2</v>
      </c>
    </row>
    <row r="164" spans="1:9" ht="16.5" thickBot="1" x14ac:dyDescent="0.3">
      <c r="A164" s="130"/>
      <c r="B164" s="44"/>
      <c r="C164" s="62" t="s">
        <v>37</v>
      </c>
      <c r="D164" s="63">
        <v>150</v>
      </c>
      <c r="E164" s="64">
        <v>4.2</v>
      </c>
      <c r="F164" s="64">
        <v>3.75</v>
      </c>
      <c r="G164" s="64">
        <v>5.93</v>
      </c>
      <c r="H164" s="64">
        <v>77.25</v>
      </c>
      <c r="I164" s="64">
        <v>0</v>
      </c>
    </row>
    <row r="165" spans="1:9" ht="16.5" thickBot="1" x14ac:dyDescent="0.3">
      <c r="A165" s="130"/>
      <c r="B165" s="46"/>
      <c r="C165" s="62" t="s">
        <v>73</v>
      </c>
      <c r="D165" s="63">
        <v>90</v>
      </c>
      <c r="E165" s="64">
        <v>0.3</v>
      </c>
      <c r="F165" s="64">
        <v>0.3</v>
      </c>
      <c r="G165" s="64">
        <v>8.8000000000000007</v>
      </c>
      <c r="H165" s="64">
        <v>39.6</v>
      </c>
      <c r="I165" s="64">
        <v>9</v>
      </c>
    </row>
    <row r="166" spans="1:9" ht="16.5" thickBot="1" x14ac:dyDescent="0.3">
      <c r="A166" s="125" t="s">
        <v>17</v>
      </c>
      <c r="B166" s="126"/>
      <c r="C166" s="126"/>
      <c r="D166" s="126"/>
      <c r="E166" s="26">
        <f>E163+E164+E165</f>
        <v>10.100000000000001</v>
      </c>
      <c r="F166" s="26">
        <f>F163+F164+F165</f>
        <v>9.15</v>
      </c>
      <c r="G166" s="26">
        <f>G163+G164+G165</f>
        <v>47.53</v>
      </c>
      <c r="H166" s="26">
        <f>H163+H164+H165</f>
        <v>315.65000000000003</v>
      </c>
      <c r="I166" s="26">
        <f>I163+I164+I165</f>
        <v>9.1999999999999993</v>
      </c>
    </row>
    <row r="167" spans="1:9" ht="16.5" thickBot="1" x14ac:dyDescent="0.3">
      <c r="A167" s="127" t="s">
        <v>66</v>
      </c>
      <c r="B167" s="128"/>
      <c r="C167" s="128"/>
      <c r="D167" s="129"/>
      <c r="E167" s="25">
        <f>E153+E155+E162+E166</f>
        <v>43.75</v>
      </c>
      <c r="F167" s="25">
        <f>F153+F155+F162+F166</f>
        <v>48.853999999999992</v>
      </c>
      <c r="G167" s="25">
        <f>G153+G155+G162+G166</f>
        <v>184.48</v>
      </c>
      <c r="H167" s="25" t="e">
        <f>H153+H155+H162+H166</f>
        <v>#VALUE!</v>
      </c>
      <c r="I167" s="25">
        <f>I153+I155+I162+I166</f>
        <v>27.48</v>
      </c>
    </row>
    <row r="168" spans="1:9" ht="16.5" thickBot="1" x14ac:dyDescent="0.3">
      <c r="A168" s="45" t="s">
        <v>67</v>
      </c>
      <c r="B168" s="11"/>
      <c r="C168" s="12"/>
      <c r="D168" s="11"/>
      <c r="E168" s="13"/>
      <c r="F168" s="13"/>
      <c r="G168" s="13"/>
      <c r="H168" s="13"/>
      <c r="I168" s="13"/>
    </row>
    <row r="169" spans="1:9" ht="30" customHeight="1" thickBot="1" x14ac:dyDescent="0.3">
      <c r="A169" s="96" t="s">
        <v>14</v>
      </c>
      <c r="B169" s="11"/>
      <c r="C169" s="14" t="s">
        <v>63</v>
      </c>
      <c r="D169" s="17">
        <v>200</v>
      </c>
      <c r="E169" s="16">
        <v>6.9</v>
      </c>
      <c r="F169" s="16">
        <v>6.9</v>
      </c>
      <c r="G169" s="16">
        <v>33.4</v>
      </c>
      <c r="H169" s="16">
        <v>223.5</v>
      </c>
      <c r="I169" s="13">
        <v>0.5</v>
      </c>
    </row>
    <row r="170" spans="1:9" ht="16.5" thickBot="1" x14ac:dyDescent="0.3">
      <c r="A170" s="96"/>
      <c r="B170" s="11"/>
      <c r="C170" s="14" t="s">
        <v>16</v>
      </c>
      <c r="D170" s="15">
        <v>180</v>
      </c>
      <c r="E170" s="16">
        <v>5.4</v>
      </c>
      <c r="F170" s="16">
        <v>4.5</v>
      </c>
      <c r="G170" s="16">
        <v>19.2</v>
      </c>
      <c r="H170" s="16">
        <v>138.9</v>
      </c>
      <c r="I170" s="13">
        <v>0.8</v>
      </c>
    </row>
    <row r="171" spans="1:9" ht="16.5" thickBot="1" x14ac:dyDescent="0.3">
      <c r="A171" s="96"/>
      <c r="B171" s="11"/>
      <c r="C171" s="12" t="s">
        <v>23</v>
      </c>
      <c r="D171" s="11">
        <v>60</v>
      </c>
      <c r="E171" s="20">
        <v>3.8</v>
      </c>
      <c r="F171" s="16">
        <v>1.5</v>
      </c>
      <c r="G171" s="16">
        <v>25.7</v>
      </c>
      <c r="H171" s="16">
        <v>131</v>
      </c>
      <c r="I171" s="13">
        <v>0</v>
      </c>
    </row>
    <row r="172" spans="1:9" ht="16.5" thickBot="1" x14ac:dyDescent="0.3">
      <c r="A172" s="97"/>
      <c r="B172" s="11"/>
      <c r="C172" s="14" t="s">
        <v>28</v>
      </c>
      <c r="D172" s="15">
        <v>5</v>
      </c>
      <c r="E172" s="16">
        <v>0.05</v>
      </c>
      <c r="F172" s="16">
        <v>4.1500000000000004</v>
      </c>
      <c r="G172" s="16">
        <v>0.05</v>
      </c>
      <c r="H172" s="16">
        <v>37.5</v>
      </c>
      <c r="I172" s="13">
        <v>0</v>
      </c>
    </row>
    <row r="173" spans="1:9" ht="16.5" thickBot="1" x14ac:dyDescent="0.3">
      <c r="A173" s="98" t="s">
        <v>17</v>
      </c>
      <c r="B173" s="99"/>
      <c r="C173" s="99"/>
      <c r="D173" s="100"/>
      <c r="E173" s="26">
        <f>E169+E170+E171+E172</f>
        <v>16.150000000000002</v>
      </c>
      <c r="F173" s="26">
        <f>F169+F170+F171+F172</f>
        <v>17.05</v>
      </c>
      <c r="G173" s="26">
        <f>G169+G170+G171+G172</f>
        <v>78.349999999999994</v>
      </c>
      <c r="H173" s="26">
        <f>H169+H170+H171+H172</f>
        <v>530.9</v>
      </c>
      <c r="I173" s="26">
        <f>I169+I170+I171+I172</f>
        <v>1.3</v>
      </c>
    </row>
    <row r="174" spans="1:9" ht="16.5" thickBot="1" x14ac:dyDescent="0.3">
      <c r="A174" s="19" t="s">
        <v>18</v>
      </c>
      <c r="B174" s="11"/>
      <c r="C174" s="12" t="s">
        <v>74</v>
      </c>
      <c r="D174" s="11">
        <v>100</v>
      </c>
      <c r="E174" s="13">
        <v>3.9</v>
      </c>
      <c r="F174" s="13">
        <v>0</v>
      </c>
      <c r="G174" s="13">
        <v>18.2</v>
      </c>
      <c r="H174" s="13">
        <v>86.04</v>
      </c>
      <c r="I174" s="13">
        <v>4.4000000000000004</v>
      </c>
    </row>
    <row r="175" spans="1:9" ht="16.5" thickBot="1" x14ac:dyDescent="0.3">
      <c r="A175" s="98" t="s">
        <v>17</v>
      </c>
      <c r="B175" s="99"/>
      <c r="C175" s="99"/>
      <c r="D175" s="100"/>
      <c r="E175" s="26">
        <f>E174</f>
        <v>3.9</v>
      </c>
      <c r="F175" s="26">
        <f t="shared" ref="F175:I175" si="32">F174</f>
        <v>0</v>
      </c>
      <c r="G175" s="26">
        <f t="shared" si="32"/>
        <v>18.2</v>
      </c>
      <c r="H175" s="26">
        <f t="shared" si="32"/>
        <v>86.04</v>
      </c>
      <c r="I175" s="26">
        <f t="shared" si="32"/>
        <v>4.4000000000000004</v>
      </c>
    </row>
    <row r="176" spans="1:9" ht="16.5" thickBot="1" x14ac:dyDescent="0.3">
      <c r="A176" s="95" t="s">
        <v>19</v>
      </c>
      <c r="B176" s="11"/>
      <c r="C176" s="12" t="s">
        <v>107</v>
      </c>
      <c r="D176" s="17">
        <v>50</v>
      </c>
      <c r="E176" s="16">
        <v>0.36</v>
      </c>
      <c r="F176" s="16">
        <v>1.32</v>
      </c>
      <c r="G176" s="16">
        <v>0.04</v>
      </c>
      <c r="H176" s="16">
        <v>6.6</v>
      </c>
      <c r="I176" s="13">
        <v>5.0999999999999996</v>
      </c>
    </row>
    <row r="177" spans="1:9" ht="16.5" thickBot="1" x14ac:dyDescent="0.3">
      <c r="A177" s="96"/>
      <c r="B177" s="11"/>
      <c r="C177" s="14" t="s">
        <v>95</v>
      </c>
      <c r="D177" s="17">
        <v>250</v>
      </c>
      <c r="E177" s="16">
        <v>2.7</v>
      </c>
      <c r="F177" s="16">
        <v>2.83</v>
      </c>
      <c r="G177" s="16">
        <v>17.149999999999999</v>
      </c>
      <c r="H177" s="16">
        <v>104.7</v>
      </c>
      <c r="I177" s="13">
        <v>4.2</v>
      </c>
    </row>
    <row r="178" spans="1:9" ht="16.5" thickBot="1" x14ac:dyDescent="0.3">
      <c r="A178" s="96"/>
      <c r="B178" s="11"/>
      <c r="C178" s="12" t="s">
        <v>97</v>
      </c>
      <c r="D178" s="17">
        <v>70</v>
      </c>
      <c r="E178" s="16">
        <v>6.63</v>
      </c>
      <c r="F178" s="16">
        <v>3.43</v>
      </c>
      <c r="G178" s="16">
        <v>3.09</v>
      </c>
      <c r="H178" s="16">
        <v>70.2</v>
      </c>
      <c r="I178" s="13">
        <v>0.8</v>
      </c>
    </row>
    <row r="179" spans="1:9" ht="16.5" thickBot="1" x14ac:dyDescent="0.3">
      <c r="A179" s="96"/>
      <c r="B179" s="11"/>
      <c r="C179" s="12" t="s">
        <v>40</v>
      </c>
      <c r="D179" s="17">
        <v>30</v>
      </c>
      <c r="E179" s="16">
        <v>2.8</v>
      </c>
      <c r="F179" s="16">
        <v>1.8</v>
      </c>
      <c r="G179" s="16">
        <v>1.4</v>
      </c>
      <c r="H179" s="16">
        <v>46.5</v>
      </c>
      <c r="I179" s="13">
        <v>3.7</v>
      </c>
    </row>
    <row r="180" spans="1:9" ht="16.5" thickBot="1" x14ac:dyDescent="0.3">
      <c r="A180" s="96"/>
      <c r="B180" s="11"/>
      <c r="C180" s="12" t="s">
        <v>87</v>
      </c>
      <c r="D180" s="17">
        <v>150</v>
      </c>
      <c r="E180" s="16">
        <v>3.6</v>
      </c>
      <c r="F180" s="16">
        <v>5.3</v>
      </c>
      <c r="G180" s="16">
        <v>36.700000000000003</v>
      </c>
      <c r="H180" s="16">
        <v>209.7</v>
      </c>
      <c r="I180" s="13">
        <v>6</v>
      </c>
    </row>
    <row r="181" spans="1:9" ht="16.5" thickBot="1" x14ac:dyDescent="0.3">
      <c r="A181" s="96"/>
      <c r="B181" s="11"/>
      <c r="C181" s="12" t="s">
        <v>98</v>
      </c>
      <c r="D181" s="17">
        <v>180</v>
      </c>
      <c r="E181" s="16">
        <v>0.1</v>
      </c>
      <c r="F181" s="16">
        <v>0</v>
      </c>
      <c r="G181" s="16">
        <v>22.3</v>
      </c>
      <c r="H181" s="16">
        <v>89.5</v>
      </c>
      <c r="I181" s="13">
        <v>0.6</v>
      </c>
    </row>
    <row r="182" spans="1:9" ht="16.5" thickBot="1" x14ac:dyDescent="0.3">
      <c r="A182" s="97"/>
      <c r="B182" s="11"/>
      <c r="C182" s="12" t="s">
        <v>22</v>
      </c>
      <c r="D182" s="17">
        <v>30</v>
      </c>
      <c r="E182" s="16">
        <v>2</v>
      </c>
      <c r="F182" s="16">
        <v>0.3</v>
      </c>
      <c r="G182" s="16">
        <v>12.7</v>
      </c>
      <c r="H182" s="16">
        <v>61.2</v>
      </c>
      <c r="I182" s="13">
        <v>0</v>
      </c>
    </row>
    <row r="183" spans="1:9" ht="16.5" thickBot="1" x14ac:dyDescent="0.3">
      <c r="A183" s="98" t="s">
        <v>17</v>
      </c>
      <c r="B183" s="99"/>
      <c r="C183" s="123"/>
      <c r="D183" s="124"/>
      <c r="E183" s="41">
        <f>E176+E177+E178+E180+E181+E182</f>
        <v>15.389999999999999</v>
      </c>
      <c r="F183" s="41">
        <f t="shared" ref="F183:I183" si="33">F176+F177+F178+F180+F181+F182</f>
        <v>13.18</v>
      </c>
      <c r="G183" s="41">
        <f t="shared" si="33"/>
        <v>91.98</v>
      </c>
      <c r="H183" s="41">
        <f t="shared" si="33"/>
        <v>541.9</v>
      </c>
      <c r="I183" s="41">
        <f t="shared" si="33"/>
        <v>16.700000000000003</v>
      </c>
    </row>
    <row r="184" spans="1:9" ht="24" x14ac:dyDescent="0.25">
      <c r="A184" s="122" t="s">
        <v>20</v>
      </c>
      <c r="B184" s="82"/>
      <c r="C184" s="83" t="s">
        <v>42</v>
      </c>
      <c r="D184" s="89">
        <v>100</v>
      </c>
      <c r="E184" s="33">
        <v>22.5</v>
      </c>
      <c r="F184" s="33">
        <v>13.2</v>
      </c>
      <c r="G184" s="33">
        <v>37.799999999999997</v>
      </c>
      <c r="H184" s="33">
        <v>361</v>
      </c>
      <c r="I184" s="22">
        <v>12.2</v>
      </c>
    </row>
    <row r="185" spans="1:9" ht="19.5" thickBot="1" x14ac:dyDescent="0.3">
      <c r="A185" s="130"/>
      <c r="B185" s="82"/>
      <c r="C185" s="62" t="s">
        <v>61</v>
      </c>
      <c r="D185" s="63">
        <v>150</v>
      </c>
      <c r="E185" s="64">
        <v>4.2</v>
      </c>
      <c r="F185" s="64">
        <v>3.75</v>
      </c>
      <c r="G185" s="64">
        <v>5.93</v>
      </c>
      <c r="H185" s="64">
        <v>77.25</v>
      </c>
      <c r="I185" s="64">
        <v>0</v>
      </c>
    </row>
    <row r="186" spans="1:9" ht="18.75" x14ac:dyDescent="0.25">
      <c r="A186" s="130"/>
      <c r="B186" s="81"/>
      <c r="C186" s="62" t="s">
        <v>73</v>
      </c>
      <c r="D186" s="63">
        <v>90</v>
      </c>
      <c r="E186" s="64">
        <v>0.3</v>
      </c>
      <c r="F186" s="64">
        <v>0.3</v>
      </c>
      <c r="G186" s="64">
        <v>8.8000000000000007</v>
      </c>
      <c r="H186" s="64">
        <v>39.6</v>
      </c>
      <c r="I186" s="64">
        <v>9</v>
      </c>
    </row>
    <row r="187" spans="1:9" ht="16.5" thickBot="1" x14ac:dyDescent="0.3">
      <c r="A187" s="125" t="s">
        <v>17</v>
      </c>
      <c r="B187" s="126"/>
      <c r="C187" s="126"/>
      <c r="D187" s="126"/>
      <c r="E187" s="26">
        <f>E184+E185+E186</f>
        <v>27</v>
      </c>
      <c r="F187" s="26">
        <f t="shared" ref="F187:I187" si="34">F184+F185+F186</f>
        <v>17.25</v>
      </c>
      <c r="G187" s="26">
        <f t="shared" si="34"/>
        <v>52.53</v>
      </c>
      <c r="H187" s="26">
        <f t="shared" si="34"/>
        <v>477.85</v>
      </c>
      <c r="I187" s="26">
        <f t="shared" si="34"/>
        <v>21.2</v>
      </c>
    </row>
    <row r="188" spans="1:9" ht="16.5" thickBot="1" x14ac:dyDescent="0.3">
      <c r="A188" s="127" t="s">
        <v>68</v>
      </c>
      <c r="B188" s="128"/>
      <c r="C188" s="128"/>
      <c r="D188" s="129"/>
      <c r="E188" s="25">
        <f>E173+E175+E183+E187</f>
        <v>62.44</v>
      </c>
      <c r="F188" s="25">
        <f t="shared" ref="F188:I188" si="35">F173+F175+F183+F187</f>
        <v>47.480000000000004</v>
      </c>
      <c r="G188" s="25">
        <f t="shared" si="35"/>
        <v>241.06</v>
      </c>
      <c r="H188" s="25">
        <f t="shared" si="35"/>
        <v>1636.69</v>
      </c>
      <c r="I188" s="25">
        <f t="shared" si="35"/>
        <v>43.6</v>
      </c>
    </row>
    <row r="189" spans="1:9" ht="16.5" thickBot="1" x14ac:dyDescent="0.3">
      <c r="A189" s="10" t="s">
        <v>69</v>
      </c>
      <c r="B189" s="11"/>
      <c r="C189" s="12"/>
      <c r="D189" s="11"/>
      <c r="E189" s="13"/>
      <c r="F189" s="13"/>
      <c r="G189" s="13"/>
      <c r="H189" s="13"/>
      <c r="I189" s="13"/>
    </row>
    <row r="190" spans="1:9" ht="16.5" thickBot="1" x14ac:dyDescent="0.3">
      <c r="A190" s="136" t="s">
        <v>14</v>
      </c>
      <c r="B190" s="47"/>
      <c r="C190" s="14" t="s">
        <v>91</v>
      </c>
      <c r="D190" s="17">
        <v>200</v>
      </c>
      <c r="E190" s="16">
        <v>6.02</v>
      </c>
      <c r="F190" s="16">
        <v>6.28</v>
      </c>
      <c r="G190" s="16">
        <v>27.02</v>
      </c>
      <c r="H190" s="16">
        <v>241.26</v>
      </c>
      <c r="I190" s="13">
        <v>0.5</v>
      </c>
    </row>
    <row r="191" spans="1:9" ht="16.5" thickBot="1" x14ac:dyDescent="0.3">
      <c r="A191" s="136"/>
      <c r="B191" s="47"/>
      <c r="C191" s="12" t="s">
        <v>64</v>
      </c>
      <c r="D191" s="15">
        <v>180</v>
      </c>
      <c r="E191" s="16">
        <v>4.2</v>
      </c>
      <c r="F191" s="16">
        <v>3.4</v>
      </c>
      <c r="G191" s="16">
        <v>18.8</v>
      </c>
      <c r="H191" s="16">
        <v>123.3</v>
      </c>
      <c r="I191" s="13">
        <v>0.7</v>
      </c>
    </row>
    <row r="192" spans="1:9" ht="16.5" thickBot="1" x14ac:dyDescent="0.3">
      <c r="A192" s="136"/>
      <c r="B192" s="47"/>
      <c r="C192" s="52" t="s">
        <v>23</v>
      </c>
      <c r="D192" s="53">
        <v>60</v>
      </c>
      <c r="E192" s="54">
        <v>3.8</v>
      </c>
      <c r="F192" s="50">
        <v>1.5</v>
      </c>
      <c r="G192" s="50">
        <v>25.7</v>
      </c>
      <c r="H192" s="50">
        <v>131</v>
      </c>
      <c r="I192" s="51">
        <v>0</v>
      </c>
    </row>
    <row r="193" spans="1:13" ht="16.5" thickBot="1" x14ac:dyDescent="0.3">
      <c r="A193" s="137"/>
      <c r="B193" s="47"/>
      <c r="C193" s="48" t="s">
        <v>28</v>
      </c>
      <c r="D193" s="55">
        <v>5</v>
      </c>
      <c r="E193" s="50">
        <v>0.05</v>
      </c>
      <c r="F193" s="50">
        <v>4.1500000000000004</v>
      </c>
      <c r="G193" s="50">
        <v>0.05</v>
      </c>
      <c r="H193" s="50">
        <v>37.5</v>
      </c>
      <c r="I193" s="51">
        <v>0</v>
      </c>
    </row>
    <row r="194" spans="1:13" ht="16.5" thickBot="1" x14ac:dyDescent="0.3">
      <c r="A194" s="138" t="s">
        <v>17</v>
      </c>
      <c r="B194" s="139"/>
      <c r="C194" s="139"/>
      <c r="D194" s="140"/>
      <c r="E194" s="56">
        <f>E190+E191+E192+E193</f>
        <v>14.07</v>
      </c>
      <c r="F194" s="56">
        <f t="shared" ref="F194:I194" si="36">F190+F191+F192+F193</f>
        <v>15.33</v>
      </c>
      <c r="G194" s="56">
        <f t="shared" si="36"/>
        <v>71.569999999999993</v>
      </c>
      <c r="H194" s="56">
        <f t="shared" si="36"/>
        <v>533.05999999999995</v>
      </c>
      <c r="I194" s="56">
        <f t="shared" si="36"/>
        <v>1.2</v>
      </c>
    </row>
    <row r="195" spans="1:13" ht="16.5" thickBot="1" x14ac:dyDescent="0.3">
      <c r="A195" s="57" t="s">
        <v>18</v>
      </c>
      <c r="B195" s="47"/>
      <c r="C195" s="52" t="s">
        <v>74</v>
      </c>
      <c r="D195" s="53">
        <v>100</v>
      </c>
      <c r="E195" s="51">
        <v>3.9</v>
      </c>
      <c r="F195" s="51">
        <v>0</v>
      </c>
      <c r="G195" s="51">
        <v>18.2</v>
      </c>
      <c r="H195" s="51">
        <v>86.04</v>
      </c>
      <c r="I195" s="51">
        <v>4.4000000000000004</v>
      </c>
    </row>
    <row r="196" spans="1:13" ht="16.5" thickBot="1" x14ac:dyDescent="0.3">
      <c r="A196" s="138" t="s">
        <v>17</v>
      </c>
      <c r="B196" s="139"/>
      <c r="C196" s="139"/>
      <c r="D196" s="140"/>
      <c r="E196" s="56">
        <f>E195</f>
        <v>3.9</v>
      </c>
      <c r="F196" s="56">
        <f t="shared" ref="F196:I196" si="37">F195</f>
        <v>0</v>
      </c>
      <c r="G196" s="56">
        <f t="shared" si="37"/>
        <v>18.2</v>
      </c>
      <c r="H196" s="56">
        <f t="shared" si="37"/>
        <v>86.04</v>
      </c>
      <c r="I196" s="56">
        <f t="shared" si="37"/>
        <v>4.4000000000000004</v>
      </c>
    </row>
    <row r="197" spans="1:13" ht="32.25" thickBot="1" x14ac:dyDescent="0.3">
      <c r="A197" s="141" t="s">
        <v>19</v>
      </c>
      <c r="B197" s="47"/>
      <c r="C197" s="12" t="s">
        <v>84</v>
      </c>
      <c r="D197" s="17">
        <v>50</v>
      </c>
      <c r="E197" s="16">
        <v>1.56</v>
      </c>
      <c r="F197" s="16">
        <v>3.18</v>
      </c>
      <c r="G197" s="16">
        <v>3.42</v>
      </c>
      <c r="H197" s="16">
        <v>47.4</v>
      </c>
      <c r="I197" s="13">
        <v>6.6</v>
      </c>
    </row>
    <row r="198" spans="1:13" ht="32.25" thickBot="1" x14ac:dyDescent="0.3">
      <c r="A198" s="136"/>
      <c r="B198" s="47"/>
      <c r="C198" s="48" t="s">
        <v>45</v>
      </c>
      <c r="D198" s="17" t="s">
        <v>34</v>
      </c>
      <c r="E198" s="16">
        <v>1.8</v>
      </c>
      <c r="F198" s="16">
        <v>4.9000000000000004</v>
      </c>
      <c r="G198" s="16">
        <v>6.9</v>
      </c>
      <c r="H198" s="16">
        <v>81.900000000000006</v>
      </c>
      <c r="I198" s="13">
        <v>12.5</v>
      </c>
    </row>
    <row r="199" spans="1:13" ht="16.5" thickBot="1" x14ac:dyDescent="0.3">
      <c r="A199" s="136"/>
      <c r="B199" s="47"/>
      <c r="C199" s="52" t="s">
        <v>65</v>
      </c>
      <c r="D199" s="17">
        <v>200</v>
      </c>
      <c r="E199" s="16">
        <v>13.9</v>
      </c>
      <c r="F199" s="16">
        <v>10.1</v>
      </c>
      <c r="G199" s="16">
        <v>15</v>
      </c>
      <c r="H199" s="16">
        <v>243.5</v>
      </c>
      <c r="I199" s="13">
        <v>7.8</v>
      </c>
    </row>
    <row r="200" spans="1:13" ht="16.5" thickBot="1" x14ac:dyDescent="0.3">
      <c r="A200" s="136"/>
      <c r="B200" s="47"/>
      <c r="C200" s="12" t="s">
        <v>47</v>
      </c>
      <c r="D200" s="17">
        <v>180</v>
      </c>
      <c r="E200" s="16">
        <v>0.2</v>
      </c>
      <c r="F200" s="16">
        <v>0.1</v>
      </c>
      <c r="G200" s="16">
        <v>17.2</v>
      </c>
      <c r="H200" s="16">
        <v>106.4</v>
      </c>
      <c r="I200" s="13">
        <v>2.8</v>
      </c>
    </row>
    <row r="201" spans="1:13" ht="16.5" thickBot="1" x14ac:dyDescent="0.3">
      <c r="A201" s="136"/>
      <c r="B201" s="47"/>
      <c r="C201" s="52" t="s">
        <v>22</v>
      </c>
      <c r="D201" s="49">
        <v>30</v>
      </c>
      <c r="E201" s="50">
        <v>2</v>
      </c>
      <c r="F201" s="50">
        <v>0.3</v>
      </c>
      <c r="G201" s="50">
        <v>12.7</v>
      </c>
      <c r="H201" s="50">
        <v>61.2</v>
      </c>
      <c r="I201" s="51">
        <v>0</v>
      </c>
    </row>
    <row r="202" spans="1:13" ht="16.5" thickBot="1" x14ac:dyDescent="0.3">
      <c r="A202" s="137"/>
      <c r="B202" s="47"/>
      <c r="C202" s="52"/>
      <c r="D202" s="49"/>
      <c r="E202" s="50"/>
      <c r="F202" s="50"/>
      <c r="G202" s="50"/>
      <c r="H202" s="50"/>
      <c r="I202" s="51">
        <v>0</v>
      </c>
    </row>
    <row r="203" spans="1:13" ht="16.5" thickBot="1" x14ac:dyDescent="0.3">
      <c r="A203" s="138" t="s">
        <v>17</v>
      </c>
      <c r="B203" s="139"/>
      <c r="C203" s="139"/>
      <c r="D203" s="142"/>
      <c r="E203" s="58">
        <f>E197+E198+E199+E200+E201+E202</f>
        <v>19.46</v>
      </c>
      <c r="F203" s="58">
        <f t="shared" ref="F203:I203" si="38">F197+F198+F199+F200+F201+F202</f>
        <v>18.580000000000002</v>
      </c>
      <c r="G203" s="58">
        <f t="shared" si="38"/>
        <v>55.22</v>
      </c>
      <c r="H203" s="58">
        <f t="shared" si="38"/>
        <v>540.40000000000009</v>
      </c>
      <c r="I203" s="58">
        <f t="shared" si="38"/>
        <v>29.700000000000003</v>
      </c>
    </row>
    <row r="204" spans="1:13" ht="24.75" thickBot="1" x14ac:dyDescent="0.3">
      <c r="A204" s="143"/>
      <c r="B204" s="87"/>
      <c r="C204" s="83" t="s">
        <v>96</v>
      </c>
      <c r="D204" s="92">
        <v>60</v>
      </c>
      <c r="E204" s="33">
        <v>1.6</v>
      </c>
      <c r="F204" s="33">
        <v>1.4</v>
      </c>
      <c r="G204" s="33">
        <v>2.6</v>
      </c>
      <c r="H204" s="33">
        <v>31.2</v>
      </c>
      <c r="I204" s="22">
        <v>0</v>
      </c>
    </row>
    <row r="205" spans="1:13" ht="16.5" thickBot="1" x14ac:dyDescent="0.3">
      <c r="A205" s="143"/>
      <c r="B205" s="59"/>
      <c r="C205" s="14" t="s">
        <v>29</v>
      </c>
      <c r="D205" s="15">
        <v>180</v>
      </c>
      <c r="E205" s="16">
        <v>4.2</v>
      </c>
      <c r="F205" s="16">
        <v>3.4</v>
      </c>
      <c r="G205" s="16">
        <v>18.8</v>
      </c>
      <c r="H205" s="16">
        <v>123.3</v>
      </c>
      <c r="I205" s="13">
        <v>0.7</v>
      </c>
    </row>
    <row r="206" spans="1:13" ht="16.5" thickBot="1" x14ac:dyDescent="0.3">
      <c r="A206" s="143"/>
      <c r="B206" s="61"/>
      <c r="C206" s="60" t="s">
        <v>73</v>
      </c>
      <c r="D206" s="38">
        <v>90</v>
      </c>
      <c r="E206" s="39">
        <v>0.3</v>
      </c>
      <c r="F206" s="39">
        <v>0.3</v>
      </c>
      <c r="G206" s="39">
        <v>8.8000000000000007</v>
      </c>
      <c r="H206" s="39">
        <v>39.6</v>
      </c>
      <c r="I206" s="40">
        <v>9</v>
      </c>
      <c r="M206" s="3"/>
    </row>
    <row r="207" spans="1:13" ht="16.5" thickBot="1" x14ac:dyDescent="0.3">
      <c r="A207" s="144" t="s">
        <v>17</v>
      </c>
      <c r="B207" s="145"/>
      <c r="C207" s="145"/>
      <c r="D207" s="145"/>
      <c r="E207" s="56">
        <v>10.55</v>
      </c>
      <c r="F207" s="56">
        <v>11.4</v>
      </c>
      <c r="G207" s="56">
        <v>32.880000000000003</v>
      </c>
      <c r="H207" s="56">
        <v>280.60000000000002</v>
      </c>
      <c r="I207" s="56">
        <v>16.5</v>
      </c>
    </row>
    <row r="208" spans="1:13" ht="16.5" thickBot="1" x14ac:dyDescent="0.3">
      <c r="A208" s="127" t="s">
        <v>70</v>
      </c>
      <c r="B208" s="128"/>
      <c r="C208" s="128"/>
      <c r="D208" s="129"/>
      <c r="E208" s="25">
        <f>E194+E196+E203+E207</f>
        <v>47.980000000000004</v>
      </c>
      <c r="F208" s="25">
        <f>F194+F196+F203+F207</f>
        <v>45.31</v>
      </c>
      <c r="G208" s="25">
        <f>G194+G196+G203+G207</f>
        <v>177.87</v>
      </c>
      <c r="H208" s="25">
        <f>H194+H196+H203+H207</f>
        <v>1440.1</v>
      </c>
      <c r="I208" s="25">
        <f>I194+I196+I203+I207</f>
        <v>51.800000000000004</v>
      </c>
    </row>
  </sheetData>
  <mergeCells count="88">
    <mergeCell ref="A208:D208"/>
    <mergeCell ref="A196:D196"/>
    <mergeCell ref="A197:A202"/>
    <mergeCell ref="A203:D203"/>
    <mergeCell ref="A204:A206"/>
    <mergeCell ref="A207:D207"/>
    <mergeCell ref="A184:A186"/>
    <mergeCell ref="A187:D187"/>
    <mergeCell ref="A188:D188"/>
    <mergeCell ref="A190:A193"/>
    <mergeCell ref="A194:D194"/>
    <mergeCell ref="A169:A172"/>
    <mergeCell ref="A173:D173"/>
    <mergeCell ref="A175:D175"/>
    <mergeCell ref="A176:A182"/>
    <mergeCell ref="A183:D183"/>
    <mergeCell ref="A156:A161"/>
    <mergeCell ref="A162:D162"/>
    <mergeCell ref="A163:A165"/>
    <mergeCell ref="A166:D166"/>
    <mergeCell ref="A167:D167"/>
    <mergeCell ref="A146:D146"/>
    <mergeCell ref="A147:D147"/>
    <mergeCell ref="A149:A152"/>
    <mergeCell ref="A153:D153"/>
    <mergeCell ref="A155:D155"/>
    <mergeCell ref="A134:D134"/>
    <mergeCell ref="A135:A140"/>
    <mergeCell ref="A141:D141"/>
    <mergeCell ref="A142:A145"/>
    <mergeCell ref="A127:A131"/>
    <mergeCell ref="A132:D132"/>
    <mergeCell ref="B142:B144"/>
    <mergeCell ref="A119:D119"/>
    <mergeCell ref="A120:A123"/>
    <mergeCell ref="A124:D124"/>
    <mergeCell ref="A125:D125"/>
    <mergeCell ref="M107:M110"/>
    <mergeCell ref="M111:P111"/>
    <mergeCell ref="A107:A110"/>
    <mergeCell ref="A111:D111"/>
    <mergeCell ref="A113:D113"/>
    <mergeCell ref="A114:A118"/>
    <mergeCell ref="A105:D105"/>
    <mergeCell ref="A94:D94"/>
    <mergeCell ref="A95:A99"/>
    <mergeCell ref="A100:D100"/>
    <mergeCell ref="A101:A103"/>
    <mergeCell ref="A104:D104"/>
    <mergeCell ref="A80:A84"/>
    <mergeCell ref="A85:D85"/>
    <mergeCell ref="A86:D86"/>
    <mergeCell ref="A88:A91"/>
    <mergeCell ref="A92:D92"/>
    <mergeCell ref="A67:A70"/>
    <mergeCell ref="A71:D71"/>
    <mergeCell ref="A73:D73"/>
    <mergeCell ref="A74:A78"/>
    <mergeCell ref="A79:D79"/>
    <mergeCell ref="A39:A41"/>
    <mergeCell ref="A42:D42"/>
    <mergeCell ref="A43:D43"/>
    <mergeCell ref="A23:D23"/>
    <mergeCell ref="A25:A28"/>
    <mergeCell ref="A29:D29"/>
    <mergeCell ref="A31:D31"/>
    <mergeCell ref="A32:A37"/>
    <mergeCell ref="E1:G1"/>
    <mergeCell ref="A5:A7"/>
    <mergeCell ref="A45:A49"/>
    <mergeCell ref="A50:D50"/>
    <mergeCell ref="A52:D52"/>
    <mergeCell ref="A22:D22"/>
    <mergeCell ref="A1:A3"/>
    <mergeCell ref="B1:B3"/>
    <mergeCell ref="C1:C3"/>
    <mergeCell ref="D1:D3"/>
    <mergeCell ref="A8:D8"/>
    <mergeCell ref="A10:D10"/>
    <mergeCell ref="A11:A16"/>
    <mergeCell ref="A17:D17"/>
    <mergeCell ref="A18:A21"/>
    <mergeCell ref="A38:D38"/>
    <mergeCell ref="A53:A59"/>
    <mergeCell ref="A60:D60"/>
    <mergeCell ref="A62:A63"/>
    <mergeCell ref="A64:D64"/>
    <mergeCell ref="A65:D65"/>
  </mergeCells>
  <pageMargins left="0.7" right="0.7" top="0.75" bottom="0.75" header="0.3" footer="0.3"/>
  <pageSetup paperSize="9" scale="54" orientation="landscape" r:id="rId1"/>
  <rowBreaks count="4" manualBreakCount="4">
    <brk id="43" max="8" man="1"/>
    <brk id="86" max="8" man="1"/>
    <brk id="125" max="8" man="1"/>
    <brk id="167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Берёзка</dc:creator>
  <cp:lastModifiedBy>Владелец</cp:lastModifiedBy>
  <cp:lastPrinted>2022-07-28T11:50:58Z</cp:lastPrinted>
  <dcterms:created xsi:type="dcterms:W3CDTF">2017-05-24T12:07:59Z</dcterms:created>
  <dcterms:modified xsi:type="dcterms:W3CDTF">2024-09-24T15:00:24Z</dcterms:modified>
</cp:coreProperties>
</file>